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TEC\01_RESEARCH\02_Projects\05_MachineLearning_RC-PC\01_Databases\01_Shear_PC_Members_Database\"/>
    </mc:Choice>
  </mc:AlternateContent>
  <bookViews>
    <workbookView xWindow="0" yWindow="0" windowWidth="17484" windowHeight="7176" tabRatio="615"/>
  </bookViews>
  <sheets>
    <sheet name="main" sheetId="3" r:id="rId1"/>
    <sheet name="notes" sheetId="4" r:id="rId2"/>
    <sheet name="bkp_data" sheetId="5"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346" i="3" l="1"/>
  <c r="AE347" i="3"/>
  <c r="AE348" i="3"/>
  <c r="AE349" i="3"/>
  <c r="AE350" i="3"/>
  <c r="AE351" i="3"/>
  <c r="AE352" i="3"/>
  <c r="AE353" i="3"/>
  <c r="AE354" i="3"/>
  <c r="AE355" i="3"/>
  <c r="AE356" i="3"/>
  <c r="AE357" i="3"/>
  <c r="AE358" i="3"/>
  <c r="AE359" i="3"/>
  <c r="AE360" i="3"/>
  <c r="AE361" i="3"/>
  <c r="AE362" i="3"/>
  <c r="AE363" i="3"/>
  <c r="AE364" i="3"/>
  <c r="AE365" i="3"/>
  <c r="AE366" i="3"/>
  <c r="AE367" i="3"/>
  <c r="AE368" i="3"/>
  <c r="AE369" i="3"/>
  <c r="AE370" i="3"/>
  <c r="AE371" i="3"/>
  <c r="AE372" i="3"/>
  <c r="AE373" i="3"/>
  <c r="AE374" i="3"/>
  <c r="AE375" i="3"/>
  <c r="AE376" i="3"/>
  <c r="AE377" i="3"/>
  <c r="AE378" i="3"/>
  <c r="AE379" i="3"/>
  <c r="AE380" i="3"/>
  <c r="AE381" i="3"/>
  <c r="AE382" i="3"/>
  <c r="AE383" i="3"/>
  <c r="AE384" i="3"/>
  <c r="AE385" i="3"/>
  <c r="AE386" i="3"/>
  <c r="AE387" i="3"/>
  <c r="AE388" i="3"/>
  <c r="AE389" i="3"/>
  <c r="AE390" i="3"/>
  <c r="AE391" i="3"/>
  <c r="AE392" i="3"/>
  <c r="AE393" i="3"/>
  <c r="AE394"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2" i="3"/>
  <c r="AE423" i="3"/>
  <c r="AE424" i="3"/>
  <c r="AE425" i="3"/>
  <c r="AE426" i="3"/>
  <c r="AE427" i="3"/>
  <c r="AE428" i="3"/>
  <c r="AE429" i="3"/>
  <c r="AE430" i="3"/>
  <c r="AE431" i="3"/>
  <c r="AE432" i="3"/>
  <c r="AE433" i="3"/>
  <c r="AE434" i="3"/>
  <c r="AE435" i="3"/>
  <c r="AE436" i="3"/>
  <c r="AE437" i="3"/>
  <c r="AE438" i="3"/>
  <c r="AE439" i="3"/>
  <c r="AE440" i="3"/>
  <c r="AE441" i="3"/>
  <c r="AE442" i="3"/>
  <c r="AE443" i="3"/>
  <c r="AE444" i="3"/>
  <c r="AE445" i="3"/>
  <c r="AE446" i="3"/>
  <c r="AE447" i="3"/>
  <c r="AE448" i="3"/>
  <c r="AE449" i="3"/>
  <c r="AE450" i="3"/>
  <c r="AE451" i="3"/>
  <c r="AE452" i="3"/>
  <c r="AE453" i="3"/>
  <c r="AE454" i="3"/>
  <c r="AE455" i="3"/>
  <c r="AE456" i="3"/>
  <c r="AE457" i="3"/>
  <c r="AE458" i="3"/>
  <c r="AE459" i="3"/>
  <c r="AE460" i="3"/>
  <c r="AE461" i="3"/>
  <c r="AE462" i="3"/>
  <c r="AE463" i="3"/>
  <c r="AE464" i="3"/>
  <c r="AE465" i="3"/>
  <c r="AE466" i="3"/>
  <c r="AE467" i="3"/>
  <c r="AE468" i="3"/>
  <c r="AE469" i="3"/>
  <c r="AE470" i="3"/>
  <c r="AE471" i="3"/>
  <c r="AE472" i="3"/>
  <c r="AE473" i="3"/>
  <c r="AE474" i="3"/>
  <c r="AE475" i="3"/>
  <c r="AE476" i="3"/>
  <c r="AE477" i="3"/>
  <c r="AE478" i="3"/>
  <c r="AE479" i="3"/>
  <c r="AE480" i="3"/>
  <c r="AE481" i="3"/>
  <c r="AE482" i="3"/>
  <c r="AE483" i="3"/>
  <c r="AE484" i="3"/>
  <c r="AE485" i="3"/>
  <c r="AE486" i="3"/>
  <c r="AE487" i="3"/>
  <c r="AE488" i="3"/>
  <c r="AE489" i="3"/>
  <c r="AE490" i="3"/>
  <c r="AE491" i="3"/>
  <c r="AE492" i="3"/>
  <c r="AE493" i="3"/>
  <c r="AE494" i="3"/>
  <c r="AE495" i="3"/>
  <c r="AE496" i="3"/>
  <c r="AE497" i="3"/>
  <c r="AE498" i="3"/>
  <c r="AE499" i="3"/>
  <c r="AE500" i="3"/>
  <c r="AE501" i="3"/>
  <c r="AE502" i="3"/>
  <c r="AE503" i="3"/>
  <c r="AE504" i="3"/>
  <c r="AE505" i="3"/>
  <c r="AE506" i="3"/>
  <c r="AE507" i="3"/>
  <c r="AE508" i="3"/>
  <c r="AE509" i="3"/>
  <c r="AE510" i="3"/>
  <c r="AE511" i="3"/>
  <c r="AE512" i="3"/>
  <c r="AE513" i="3"/>
  <c r="AE514" i="3"/>
  <c r="AE515" i="3"/>
  <c r="AE516" i="3"/>
  <c r="AE517" i="3"/>
  <c r="AE518" i="3"/>
  <c r="AE519" i="3"/>
  <c r="AE520" i="3"/>
  <c r="AE521" i="3"/>
  <c r="AE522" i="3"/>
  <c r="AE523" i="3"/>
  <c r="AE524" i="3"/>
  <c r="AE525" i="3"/>
  <c r="AE526" i="3"/>
  <c r="AE527" i="3"/>
  <c r="AE528" i="3"/>
  <c r="AE529" i="3"/>
  <c r="AE345" i="3"/>
  <c r="AE320" i="3"/>
  <c r="AE321" i="3"/>
  <c r="AE322" i="3"/>
  <c r="AE323" i="3"/>
  <c r="AE324" i="3"/>
  <c r="AE325" i="3"/>
  <c r="AE326" i="3"/>
  <c r="AE327" i="3"/>
  <c r="AE328" i="3"/>
  <c r="AE329" i="3"/>
  <c r="AE330" i="3"/>
  <c r="AE331" i="3"/>
  <c r="AE332" i="3"/>
  <c r="AE333" i="3"/>
  <c r="AE334" i="3"/>
  <c r="AE335" i="3"/>
  <c r="AE336" i="3"/>
  <c r="AE337" i="3"/>
  <c r="AE338" i="3"/>
  <c r="AE339" i="3"/>
  <c r="AE340" i="3"/>
  <c r="AE341" i="3"/>
  <c r="AE342" i="3"/>
  <c r="AE343" i="3"/>
  <c r="AE344"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301" i="3"/>
  <c r="AE302" i="3"/>
  <c r="AE303" i="3"/>
  <c r="AE304" i="3"/>
  <c r="AE305" i="3"/>
  <c r="AE306" i="3"/>
  <c r="AE307" i="3"/>
  <c r="AE308" i="3"/>
  <c r="AE309" i="3"/>
  <c r="AE310" i="3"/>
  <c r="AE311" i="3"/>
  <c r="AE312" i="3"/>
  <c r="AE313" i="3"/>
  <c r="AE314" i="3"/>
  <c r="AE315" i="3"/>
  <c r="AE316" i="3"/>
  <c r="AE317" i="3"/>
  <c r="AE318" i="3"/>
  <c r="AE319" i="3"/>
  <c r="AE207" i="3"/>
  <c r="AE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F367" i="5"/>
  <c r="AF368" i="5"/>
  <c r="AF369" i="5"/>
  <c r="AF370" i="5"/>
  <c r="AF371" i="5"/>
  <c r="AF372" i="5"/>
  <c r="AF373" i="5"/>
  <c r="AF374" i="5"/>
  <c r="AF375" i="5"/>
  <c r="AF376" i="5"/>
  <c r="AF377" i="5"/>
  <c r="AF378" i="5"/>
  <c r="AF379" i="5"/>
  <c r="AF380" i="5"/>
  <c r="AF381" i="5"/>
  <c r="AF382" i="5"/>
  <c r="AF383" i="5"/>
  <c r="AF384" i="5"/>
  <c r="AF385" i="5"/>
  <c r="AF386" i="5"/>
  <c r="AF387" i="5"/>
  <c r="AF388" i="5"/>
  <c r="AF389" i="5"/>
  <c r="AF390" i="5"/>
  <c r="AF391" i="5"/>
  <c r="AF392" i="5"/>
  <c r="AF393" i="5"/>
  <c r="AF394" i="5"/>
  <c r="AF395" i="5"/>
  <c r="AF396" i="5"/>
  <c r="AF397" i="5"/>
  <c r="AF398" i="5"/>
  <c r="AF399" i="5"/>
  <c r="AF400" i="5"/>
  <c r="AF401" i="5"/>
  <c r="AF402" i="5"/>
  <c r="AF403" i="5"/>
  <c r="AF404" i="5"/>
  <c r="AF405" i="5"/>
  <c r="AF406" i="5"/>
  <c r="AF407" i="5"/>
  <c r="AF408" i="5"/>
  <c r="AF409" i="5"/>
  <c r="AF410" i="5"/>
  <c r="AF411" i="5"/>
  <c r="AF412" i="5"/>
  <c r="AF413" i="5"/>
  <c r="AF414" i="5"/>
  <c r="AF415" i="5"/>
  <c r="AF416" i="5"/>
  <c r="AF417" i="5"/>
  <c r="AF418" i="5"/>
  <c r="AF419" i="5"/>
  <c r="AF420" i="5"/>
  <c r="AF421" i="5"/>
  <c r="AF422" i="5"/>
  <c r="AF423" i="5"/>
  <c r="AF424" i="5"/>
  <c r="AF425" i="5"/>
  <c r="AF426" i="5"/>
  <c r="AF427" i="5"/>
  <c r="AF428" i="5"/>
  <c r="AF429" i="5"/>
  <c r="AF430" i="5"/>
  <c r="AF431" i="5"/>
  <c r="AF432" i="5"/>
  <c r="AF433" i="5"/>
  <c r="AF434" i="5"/>
  <c r="AF435" i="5"/>
  <c r="AF436" i="5"/>
  <c r="AF437" i="5"/>
  <c r="AF438" i="5"/>
  <c r="AF439" i="5"/>
  <c r="AF440" i="5"/>
  <c r="AF441" i="5"/>
  <c r="AF442" i="5"/>
  <c r="AF443" i="5"/>
  <c r="AF444" i="5"/>
  <c r="AF445" i="5"/>
  <c r="AF446" i="5"/>
  <c r="AF447" i="5"/>
  <c r="AF448" i="5"/>
  <c r="AF449" i="5"/>
  <c r="AF450" i="5"/>
  <c r="AF451" i="5"/>
  <c r="AF452" i="5"/>
  <c r="AF453" i="5"/>
  <c r="AF454" i="5"/>
  <c r="AF455" i="5"/>
  <c r="AF456" i="5"/>
  <c r="AF457" i="5"/>
  <c r="AF458" i="5"/>
  <c r="AF459" i="5"/>
  <c r="AF460" i="5"/>
  <c r="AF461" i="5"/>
  <c r="AF462" i="5"/>
  <c r="AF463" i="5"/>
  <c r="AF464" i="5"/>
  <c r="AF465" i="5"/>
  <c r="AF466" i="5"/>
  <c r="AF467" i="5"/>
  <c r="AF468" i="5"/>
  <c r="AF469" i="5"/>
  <c r="AF470" i="5"/>
  <c r="AF471" i="5"/>
  <c r="AF472" i="5"/>
  <c r="AF473" i="5"/>
  <c r="AF474" i="5"/>
  <c r="AF475" i="5"/>
  <c r="AF476" i="5"/>
  <c r="AF477" i="5"/>
  <c r="AF478" i="5"/>
  <c r="AF479" i="5"/>
  <c r="AF480" i="5"/>
  <c r="AF481" i="5"/>
  <c r="AF482" i="5"/>
  <c r="AF483" i="5"/>
  <c r="AF484" i="5"/>
  <c r="AF485" i="5"/>
  <c r="AF486" i="5"/>
  <c r="AF487" i="5"/>
  <c r="AF488" i="5"/>
  <c r="AF489" i="5"/>
  <c r="AF490" i="5"/>
  <c r="AF491" i="5"/>
  <c r="AF492" i="5"/>
  <c r="AF493" i="5"/>
  <c r="AF494" i="5"/>
  <c r="AF495" i="5"/>
  <c r="AF496" i="5"/>
  <c r="AF497" i="5"/>
  <c r="AF498" i="5"/>
  <c r="AF499" i="5"/>
  <c r="AF500" i="5"/>
  <c r="AF501" i="5"/>
  <c r="AF502" i="5"/>
  <c r="AF503" i="5"/>
  <c r="AF504" i="5"/>
  <c r="AF505" i="5"/>
  <c r="AF506" i="5"/>
  <c r="AF507" i="5"/>
  <c r="AF508" i="5"/>
  <c r="AF509" i="5"/>
  <c r="AF510" i="5"/>
  <c r="AF511" i="5"/>
  <c r="AF512" i="5"/>
  <c r="AF513" i="5"/>
  <c r="AF514" i="5"/>
  <c r="AF515" i="5"/>
  <c r="AF516" i="5"/>
  <c r="AF517" i="5"/>
  <c r="AF518" i="5"/>
  <c r="AF519" i="5"/>
  <c r="AF520" i="5"/>
  <c r="AF521" i="5"/>
  <c r="AF522" i="5"/>
  <c r="AF523" i="5"/>
  <c r="AF524" i="5"/>
  <c r="AF525" i="5"/>
  <c r="AF526" i="5"/>
  <c r="AF527" i="5"/>
  <c r="AF528" i="5"/>
  <c r="AF529" i="5"/>
  <c r="AF366" i="5" l="1"/>
  <c r="AF254" i="5"/>
  <c r="AF255" i="5"/>
  <c r="AF256" i="5"/>
  <c r="AF257" i="5"/>
  <c r="AF258" i="5"/>
  <c r="AF259" i="5"/>
  <c r="AF260" i="5"/>
  <c r="AF261" i="5"/>
  <c r="AF262" i="5"/>
  <c r="AF263" i="5"/>
  <c r="AF264" i="5"/>
  <c r="AF265" i="5"/>
  <c r="AF266" i="5"/>
  <c r="AF267" i="5"/>
  <c r="AF268" i="5"/>
  <c r="AF269" i="5"/>
  <c r="AF270" i="5"/>
  <c r="AF271" i="5"/>
  <c r="AF272" i="5"/>
  <c r="AF273" i="5"/>
  <c r="AF274" i="5"/>
  <c r="AF275" i="5"/>
  <c r="AF276" i="5"/>
  <c r="AF277" i="5"/>
  <c r="AF278" i="5"/>
  <c r="AF279" i="5"/>
  <c r="AF280" i="5"/>
  <c r="AF281" i="5"/>
  <c r="AF282" i="5"/>
  <c r="AF283" i="5"/>
  <c r="AF284" i="5"/>
  <c r="AF285" i="5"/>
  <c r="AF286" i="5"/>
  <c r="AF287" i="5"/>
  <c r="AF288" i="5"/>
  <c r="AF289" i="5"/>
  <c r="AF290" i="5"/>
  <c r="AF291" i="5"/>
  <c r="AF292" i="5"/>
  <c r="AF293" i="5"/>
  <c r="AF294" i="5"/>
  <c r="AF295" i="5"/>
  <c r="AF296" i="5"/>
  <c r="AF297" i="5"/>
  <c r="AF298" i="5"/>
  <c r="AF299" i="5"/>
  <c r="AF300" i="5"/>
  <c r="AF301" i="5"/>
  <c r="AF302" i="5"/>
  <c r="AF303" i="5"/>
  <c r="AF304" i="5"/>
  <c r="AF305" i="5"/>
  <c r="AF306" i="5"/>
  <c r="AF307" i="5"/>
  <c r="AF308" i="5"/>
  <c r="AF309" i="5"/>
  <c r="AF310" i="5"/>
  <c r="AF311" i="5"/>
  <c r="AF312" i="5"/>
  <c r="AF313" i="5"/>
  <c r="AF314" i="5"/>
  <c r="AF315" i="5"/>
  <c r="AF316" i="5"/>
  <c r="AF317" i="5"/>
  <c r="AF318" i="5"/>
  <c r="AF319" i="5"/>
  <c r="AF320" i="5"/>
  <c r="AF321" i="5"/>
  <c r="AF322" i="5"/>
  <c r="AF323" i="5"/>
  <c r="AF324" i="5"/>
  <c r="AF325" i="5"/>
  <c r="AF326" i="5"/>
  <c r="AF327" i="5"/>
  <c r="AF328" i="5"/>
  <c r="AF329" i="5"/>
  <c r="AF330" i="5"/>
  <c r="AF331" i="5"/>
  <c r="AF332" i="5"/>
  <c r="AF333" i="5"/>
  <c r="AF334" i="5"/>
  <c r="AF335" i="5"/>
  <c r="AF336" i="5"/>
  <c r="AF337" i="5"/>
  <c r="AF338" i="5"/>
  <c r="AF339" i="5"/>
  <c r="AF340" i="5"/>
  <c r="AF341" i="5"/>
  <c r="AF342" i="5"/>
  <c r="AF343" i="5"/>
  <c r="AF344" i="5"/>
  <c r="AF345" i="5"/>
  <c r="AF346" i="5"/>
  <c r="AF347" i="5"/>
  <c r="AF348" i="5"/>
  <c r="AF349" i="5"/>
  <c r="AF350" i="5"/>
  <c r="AF351" i="5"/>
  <c r="AF352" i="5"/>
  <c r="AF353" i="5"/>
  <c r="AF354" i="5"/>
  <c r="AF355" i="5"/>
  <c r="AF356" i="5"/>
  <c r="AF357" i="5"/>
  <c r="AF358" i="5"/>
  <c r="AF359" i="5"/>
  <c r="AF360" i="5"/>
  <c r="AF361" i="5"/>
  <c r="AF362" i="5"/>
  <c r="AF363" i="5"/>
  <c r="AF364" i="5"/>
  <c r="AF365" i="5"/>
  <c r="AF225" i="5"/>
  <c r="AF226" i="5"/>
  <c r="AF227" i="5"/>
  <c r="AF228" i="5"/>
  <c r="AF229" i="5"/>
  <c r="AF230" i="5"/>
  <c r="AF231" i="5"/>
  <c r="AF232" i="5"/>
  <c r="AF233" i="5"/>
  <c r="AF234" i="5"/>
  <c r="AF235" i="5"/>
  <c r="AF236" i="5"/>
  <c r="AF237" i="5"/>
  <c r="AF238" i="5"/>
  <c r="AF239" i="5"/>
  <c r="AF240" i="5"/>
  <c r="AF241" i="5"/>
  <c r="AF242" i="5"/>
  <c r="AF243" i="5"/>
  <c r="AF244" i="5"/>
  <c r="AF245" i="5"/>
  <c r="AF246" i="5"/>
  <c r="AF247" i="5"/>
  <c r="AF248" i="5"/>
  <c r="AF249" i="5"/>
  <c r="AF250" i="5"/>
  <c r="AF251" i="5"/>
  <c r="AF252" i="5"/>
  <c r="AF253" i="5"/>
  <c r="AF221" i="5"/>
  <c r="AF222" i="5"/>
  <c r="AF223" i="5"/>
  <c r="AF224" i="5"/>
  <c r="AF210" i="5"/>
  <c r="AF211" i="5"/>
  <c r="AF212" i="5"/>
  <c r="AF213" i="5"/>
  <c r="AF214" i="5"/>
  <c r="AF215" i="5"/>
  <c r="AF216" i="5"/>
  <c r="AF217" i="5"/>
  <c r="AF218" i="5"/>
  <c r="AF219" i="5"/>
  <c r="AF220" i="5"/>
  <c r="AF209" i="5"/>
  <c r="AF208" i="5"/>
  <c r="AF207" i="5"/>
  <c r="G291" i="3"/>
  <c r="G292" i="3"/>
  <c r="G293" i="3"/>
  <c r="G294" i="3"/>
  <c r="G295" i="3"/>
  <c r="G296" i="3"/>
  <c r="G297" i="3"/>
  <c r="G298" i="3"/>
  <c r="G299" i="3"/>
  <c r="G300" i="3"/>
  <c r="G301" i="3"/>
  <c r="G302" i="3"/>
  <c r="G303" i="3"/>
  <c r="G304" i="3"/>
  <c r="G305" i="3"/>
  <c r="G306" i="3"/>
  <c r="G290" i="3"/>
  <c r="AK637" i="5" l="1"/>
  <c r="AH637" i="5"/>
  <c r="AG637" i="5"/>
  <c r="Z637" i="5"/>
  <c r="AK636" i="5"/>
  <c r="AH636" i="5"/>
  <c r="AG636" i="5"/>
  <c r="Z636" i="5"/>
  <c r="AK635" i="5"/>
  <c r="AH635" i="5"/>
  <c r="AG635" i="5"/>
  <c r="Z635" i="5"/>
  <c r="AK634" i="5"/>
  <c r="AH634" i="5"/>
  <c r="AG634" i="5"/>
  <c r="Z634" i="5"/>
  <c r="AK633" i="5"/>
  <c r="AH633" i="5"/>
  <c r="AG633" i="5"/>
  <c r="Z633" i="5"/>
  <c r="AK632" i="5"/>
  <c r="AH632" i="5"/>
  <c r="AG632" i="5"/>
  <c r="Z632" i="5"/>
  <c r="AK631" i="5"/>
  <c r="AH631" i="5"/>
  <c r="AG631" i="5"/>
  <c r="Z631" i="5"/>
  <c r="AK630" i="5"/>
  <c r="AH630" i="5"/>
  <c r="AG630" i="5"/>
  <c r="Z630" i="5"/>
  <c r="AK629" i="5"/>
  <c r="AH629" i="5"/>
  <c r="AG629" i="5"/>
  <c r="Z629" i="5"/>
  <c r="AK628" i="5"/>
  <c r="AH628" i="5"/>
  <c r="AG628" i="5"/>
  <c r="Z628" i="5"/>
  <c r="AK627" i="5"/>
  <c r="AH627" i="5"/>
  <c r="AG627" i="5"/>
  <c r="Z627" i="5"/>
  <c r="AK626" i="5"/>
  <c r="AH626" i="5"/>
  <c r="AG626" i="5"/>
  <c r="Z626" i="5"/>
  <c r="AK625" i="5"/>
  <c r="AH625" i="5"/>
  <c r="AG625" i="5"/>
  <c r="Z625" i="5"/>
  <c r="AK624" i="5"/>
  <c r="AH624" i="5"/>
  <c r="AG624" i="5"/>
  <c r="Z624" i="5"/>
  <c r="AK623" i="5"/>
  <c r="AH623" i="5"/>
  <c r="AG623" i="5"/>
  <c r="Z623" i="5"/>
  <c r="AK622" i="5"/>
  <c r="AH622" i="5"/>
  <c r="AG622" i="5"/>
  <c r="Z622" i="5"/>
  <c r="AK621" i="5"/>
  <c r="AH621" i="5"/>
  <c r="AG621" i="5"/>
  <c r="Z621" i="5"/>
  <c r="AK620" i="5"/>
  <c r="AH620" i="5"/>
  <c r="AG620" i="5"/>
  <c r="Z620" i="5"/>
  <c r="AK619" i="5"/>
  <c r="AH619" i="5"/>
  <c r="AG619" i="5"/>
  <c r="Z619" i="5"/>
  <c r="AK618" i="5"/>
  <c r="AH618" i="5"/>
  <c r="AG618" i="5"/>
  <c r="Z618" i="5"/>
  <c r="AK617" i="5"/>
  <c r="AH617" i="5"/>
  <c r="AG617" i="5"/>
  <c r="Z617" i="5"/>
  <c r="AK616" i="5"/>
  <c r="AH616" i="5"/>
  <c r="AG616" i="5"/>
  <c r="Z616" i="5"/>
  <c r="AK615" i="5"/>
  <c r="AH615" i="5"/>
  <c r="AG615" i="5"/>
  <c r="Z615" i="5"/>
  <c r="AK614" i="5"/>
  <c r="AH614" i="5"/>
  <c r="AG614" i="5"/>
  <c r="Z614" i="5"/>
  <c r="AK613" i="5"/>
  <c r="AH613" i="5"/>
  <c r="AG613" i="5"/>
  <c r="Z613" i="5"/>
  <c r="AK612" i="5"/>
  <c r="AH612" i="5"/>
  <c r="AG612" i="5"/>
  <c r="Z612" i="5"/>
  <c r="AK611" i="5"/>
  <c r="AH611" i="5"/>
  <c r="AG611" i="5"/>
  <c r="Z611" i="5"/>
  <c r="AK610" i="5"/>
  <c r="AH610" i="5"/>
  <c r="AG610" i="5"/>
  <c r="Z610" i="5"/>
  <c r="AK609" i="5"/>
  <c r="AH609" i="5"/>
  <c r="AG609" i="5"/>
  <c r="Z609" i="5"/>
  <c r="AK608" i="5"/>
  <c r="AH608" i="5"/>
  <c r="AG608" i="5"/>
  <c r="Z608" i="5"/>
  <c r="AK607" i="5"/>
  <c r="AH607" i="5"/>
  <c r="AG607" i="5"/>
  <c r="Z607" i="5"/>
  <c r="AK606" i="5"/>
  <c r="AH606" i="5"/>
  <c r="AG606" i="5"/>
  <c r="Z606" i="5"/>
  <c r="AK605" i="5"/>
  <c r="AH605" i="5"/>
  <c r="AG605" i="5"/>
  <c r="Z605" i="5"/>
  <c r="AK604" i="5"/>
  <c r="AH604" i="5"/>
  <c r="AG604" i="5"/>
  <c r="Z604" i="5"/>
  <c r="AK603" i="5"/>
  <c r="AH603" i="5"/>
  <c r="AG603" i="5"/>
  <c r="Z603" i="5"/>
  <c r="AK602" i="5"/>
  <c r="AH602" i="5"/>
  <c r="AG602" i="5"/>
  <c r="Z602" i="5"/>
  <c r="AK601" i="5"/>
  <c r="AH601" i="5"/>
  <c r="AG601" i="5"/>
  <c r="Z601" i="5"/>
  <c r="AK600" i="5"/>
  <c r="AH600" i="5"/>
  <c r="AG600" i="5"/>
  <c r="Z600" i="5"/>
  <c r="AK599" i="5"/>
  <c r="AH599" i="5"/>
  <c r="AG599" i="5"/>
  <c r="Z599" i="5"/>
  <c r="AK598" i="5"/>
  <c r="AH598" i="5"/>
  <c r="AG598" i="5"/>
  <c r="Z598" i="5"/>
  <c r="AK597" i="5"/>
  <c r="AH597" i="5"/>
  <c r="AG597" i="5"/>
  <c r="Z597" i="5"/>
  <c r="AK596" i="5"/>
  <c r="AH596" i="5"/>
  <c r="AG596" i="5"/>
  <c r="Z596" i="5"/>
  <c r="AK595" i="5"/>
  <c r="AH595" i="5"/>
  <c r="AG595" i="5"/>
  <c r="Z595" i="5"/>
  <c r="AK594" i="5"/>
  <c r="AH594" i="5"/>
  <c r="AG594" i="5"/>
  <c r="Z594" i="5"/>
  <c r="AK593" i="5"/>
  <c r="AH593" i="5"/>
  <c r="AG593" i="5"/>
  <c r="Z593" i="5"/>
  <c r="AK592" i="5"/>
  <c r="AH592" i="5"/>
  <c r="AG592" i="5"/>
  <c r="Z592" i="5"/>
  <c r="AK591" i="5"/>
  <c r="AH591" i="5"/>
  <c r="AG591" i="5"/>
  <c r="Z591" i="5"/>
  <c r="AK590" i="5"/>
  <c r="AH590" i="5"/>
  <c r="AG590" i="5"/>
  <c r="Z590" i="5"/>
  <c r="AK589" i="5"/>
  <c r="AH589" i="5"/>
  <c r="AG589" i="5"/>
  <c r="Z589" i="5"/>
  <c r="AK588" i="5"/>
  <c r="AH588" i="5"/>
  <c r="AG588" i="5"/>
  <c r="Z588" i="5"/>
  <c r="AK587" i="5"/>
  <c r="AH587" i="5"/>
  <c r="AG587" i="5"/>
  <c r="Z587" i="5"/>
  <c r="AK586" i="5"/>
  <c r="AH586" i="5"/>
  <c r="AG586" i="5"/>
  <c r="Z586" i="5"/>
  <c r="AK585" i="5"/>
  <c r="AH585" i="5"/>
  <c r="AG585" i="5"/>
  <c r="Z585" i="5"/>
  <c r="AK584" i="5"/>
  <c r="AH584" i="5"/>
  <c r="AG584" i="5"/>
  <c r="Z584" i="5"/>
  <c r="AK583" i="5"/>
  <c r="AH583" i="5"/>
  <c r="AG583" i="5"/>
  <c r="Z583" i="5"/>
  <c r="AK582" i="5"/>
  <c r="AH582" i="5"/>
  <c r="AG582" i="5"/>
  <c r="Z582" i="5"/>
  <c r="AK581" i="5"/>
  <c r="AH581" i="5"/>
  <c r="AG581" i="5"/>
  <c r="Z581" i="5"/>
  <c r="AK580" i="5"/>
  <c r="AH580" i="5"/>
  <c r="AG580" i="5"/>
  <c r="Z580" i="5"/>
  <c r="AK579" i="5"/>
  <c r="AH579" i="5"/>
  <c r="AG579" i="5"/>
  <c r="Z579" i="5"/>
  <c r="AK578" i="5"/>
  <c r="AH578" i="5"/>
  <c r="AG578" i="5"/>
  <c r="Z578" i="5"/>
  <c r="AK577" i="5"/>
  <c r="AH577" i="5"/>
  <c r="AG577" i="5"/>
  <c r="Z577" i="5"/>
  <c r="AK576" i="5"/>
  <c r="AH576" i="5"/>
  <c r="AG576" i="5"/>
  <c r="Z576" i="5"/>
  <c r="AK575" i="5"/>
  <c r="AH575" i="5"/>
  <c r="AG575" i="5"/>
  <c r="Z575" i="5"/>
  <c r="AK574" i="5"/>
  <c r="AH574" i="5"/>
  <c r="AG574" i="5"/>
  <c r="Z574" i="5"/>
  <c r="AK573" i="5"/>
  <c r="AH573" i="5"/>
  <c r="AG573" i="5"/>
  <c r="Z573" i="5"/>
  <c r="AK572" i="5"/>
  <c r="AH572" i="5"/>
  <c r="AG572" i="5"/>
  <c r="Z572" i="5"/>
  <c r="AK571" i="5"/>
  <c r="AH571" i="5"/>
  <c r="AG571" i="5"/>
  <c r="Z571" i="5"/>
  <c r="AK570" i="5"/>
  <c r="AH570" i="5"/>
  <c r="AG570" i="5"/>
  <c r="Z570" i="5"/>
  <c r="AK569" i="5"/>
  <c r="AH569" i="5"/>
  <c r="AG569" i="5"/>
  <c r="Z569" i="5"/>
  <c r="AK568" i="5"/>
  <c r="AH568" i="5"/>
  <c r="AG568" i="5"/>
  <c r="Z568" i="5"/>
  <c r="AK567" i="5"/>
  <c r="AH567" i="5"/>
  <c r="AG567" i="5"/>
  <c r="Z567" i="5"/>
  <c r="AK566" i="5"/>
  <c r="AH566" i="5"/>
  <c r="AG566" i="5"/>
  <c r="Z566" i="5"/>
  <c r="AK565" i="5"/>
  <c r="AH565" i="5"/>
  <c r="AG565" i="5"/>
  <c r="Z565" i="5"/>
  <c r="AK564" i="5"/>
  <c r="AH564" i="5"/>
  <c r="AG564" i="5"/>
  <c r="Z564" i="5"/>
  <c r="AK563" i="5"/>
  <c r="AH563" i="5"/>
  <c r="AG563" i="5"/>
  <c r="Z563" i="5"/>
  <c r="AK562" i="5"/>
  <c r="AH562" i="5"/>
  <c r="AG562" i="5"/>
  <c r="Z562" i="5"/>
  <c r="AK561" i="5"/>
  <c r="AH561" i="5"/>
  <c r="AG561" i="5"/>
  <c r="Z561" i="5"/>
  <c r="AK560" i="5"/>
  <c r="AH560" i="5"/>
  <c r="AG560" i="5"/>
  <c r="Z560" i="5"/>
  <c r="AK559" i="5"/>
  <c r="AH559" i="5"/>
  <c r="AG559" i="5"/>
  <c r="Z559" i="5"/>
  <c r="AK558" i="5"/>
  <c r="AH558" i="5"/>
  <c r="AG558" i="5"/>
  <c r="Z558" i="5"/>
  <c r="AK557" i="5"/>
  <c r="AH557" i="5"/>
  <c r="AG557" i="5"/>
  <c r="Z557" i="5"/>
  <c r="AK556" i="5"/>
  <c r="AH556" i="5"/>
  <c r="AG556" i="5"/>
  <c r="Z556" i="5"/>
  <c r="AK555" i="5"/>
  <c r="AH555" i="5"/>
  <c r="AG555" i="5"/>
  <c r="Z555" i="5"/>
  <c r="AK554" i="5"/>
  <c r="AH554" i="5"/>
  <c r="AG554" i="5"/>
  <c r="Z554" i="5"/>
  <c r="AK553" i="5"/>
  <c r="AH553" i="5"/>
  <c r="AG553" i="5"/>
  <c r="Z553" i="5"/>
  <c r="AK552" i="5"/>
  <c r="AH552" i="5"/>
  <c r="AG552" i="5"/>
  <c r="Z552" i="5"/>
  <c r="AK551" i="5"/>
  <c r="AH551" i="5"/>
  <c r="AG551" i="5"/>
  <c r="Z551" i="5"/>
  <c r="AK550" i="5"/>
  <c r="AH550" i="5"/>
  <c r="AG550" i="5"/>
  <c r="Z550" i="5"/>
  <c r="AK549" i="5"/>
  <c r="AH549" i="5"/>
  <c r="AG549" i="5"/>
  <c r="Z549" i="5"/>
  <c r="AK548" i="5"/>
  <c r="AH548" i="5"/>
  <c r="AG548" i="5"/>
  <c r="Z548" i="5"/>
  <c r="AK547" i="5"/>
  <c r="AH547" i="5"/>
  <c r="AG547" i="5"/>
  <c r="Z547" i="5"/>
  <c r="AK546" i="5"/>
  <c r="AH546" i="5"/>
  <c r="AG546" i="5"/>
  <c r="Z546" i="5"/>
  <c r="AK545" i="5"/>
  <c r="AH545" i="5"/>
  <c r="AG545" i="5"/>
  <c r="Z545" i="5"/>
  <c r="AK544" i="5"/>
  <c r="AH544" i="5"/>
  <c r="AG544" i="5"/>
  <c r="Z544" i="5"/>
  <c r="AK543" i="5"/>
  <c r="AH543" i="5"/>
  <c r="AG543" i="5"/>
  <c r="Z543" i="5"/>
  <c r="AK542" i="5"/>
  <c r="AH542" i="5"/>
  <c r="AG542" i="5"/>
  <c r="Z542" i="5"/>
  <c r="AK541" i="5"/>
  <c r="AH541" i="5"/>
  <c r="AG541" i="5"/>
  <c r="Z541" i="5"/>
  <c r="AK540" i="5"/>
  <c r="AH540" i="5"/>
  <c r="AG540" i="5"/>
  <c r="Z540" i="5"/>
  <c r="AK539" i="5"/>
  <c r="AH539" i="5"/>
  <c r="AG539" i="5"/>
  <c r="Z539" i="5"/>
  <c r="AK538" i="5"/>
  <c r="AH538" i="5"/>
  <c r="AG538" i="5"/>
  <c r="Z538" i="5"/>
  <c r="AK537" i="5"/>
  <c r="AH537" i="5"/>
  <c r="AG537" i="5"/>
  <c r="Z537" i="5"/>
  <c r="AK536" i="5"/>
  <c r="AH536" i="5"/>
  <c r="AG536" i="5"/>
  <c r="Z536" i="5"/>
  <c r="AK535" i="5"/>
  <c r="AH535" i="5"/>
  <c r="AG535" i="5"/>
  <c r="Z535" i="5"/>
  <c r="AK534" i="5"/>
  <c r="AH534" i="5"/>
  <c r="AG534" i="5"/>
  <c r="Z534" i="5"/>
  <c r="AK533" i="5"/>
  <c r="AH533" i="5"/>
  <c r="AG533" i="5"/>
  <c r="Z533" i="5"/>
  <c r="AK532" i="5"/>
  <c r="AH532" i="5"/>
  <c r="AG532" i="5"/>
  <c r="Z532" i="5"/>
  <c r="AK531" i="5"/>
  <c r="AH531" i="5"/>
  <c r="AG531" i="5"/>
  <c r="Z531" i="5"/>
  <c r="AK530" i="5"/>
  <c r="AH530" i="5"/>
  <c r="AG530" i="5"/>
  <c r="Z530" i="5"/>
  <c r="AJ529" i="5"/>
  <c r="AB529" i="5"/>
  <c r="AA529" i="5"/>
  <c r="Z529" i="5"/>
  <c r="X529" i="5"/>
  <c r="U529" i="5"/>
  <c r="P529" i="5"/>
  <c r="N529" i="5"/>
  <c r="AH529" i="5" s="1"/>
  <c r="AJ528" i="5"/>
  <c r="AG528" i="5"/>
  <c r="AB528" i="5"/>
  <c r="AA528" i="5"/>
  <c r="Z528" i="5"/>
  <c r="X528" i="5"/>
  <c r="U528" i="5"/>
  <c r="P528" i="5"/>
  <c r="AH528" i="5" s="1"/>
  <c r="N528" i="5"/>
  <c r="J528" i="5"/>
  <c r="AJ527" i="5"/>
  <c r="AB527" i="5"/>
  <c r="AA527" i="5"/>
  <c r="Z527" i="5"/>
  <c r="X527" i="5"/>
  <c r="U527" i="5"/>
  <c r="P527" i="5"/>
  <c r="AH527" i="5" s="1"/>
  <c r="N527" i="5"/>
  <c r="AG527" i="5" s="1"/>
  <c r="J527" i="5"/>
  <c r="AJ526" i="5"/>
  <c r="AH526" i="5"/>
  <c r="AB526" i="5"/>
  <c r="AA526" i="5"/>
  <c r="Z526" i="5"/>
  <c r="X526" i="5"/>
  <c r="U526" i="5"/>
  <c r="P526" i="5"/>
  <c r="N526" i="5"/>
  <c r="AG526" i="5" s="1"/>
  <c r="J526" i="5"/>
  <c r="AJ525" i="5"/>
  <c r="AG525" i="5"/>
  <c r="AB525" i="5"/>
  <c r="AA525" i="5"/>
  <c r="Z525" i="5"/>
  <c r="X525" i="5"/>
  <c r="U525" i="5"/>
  <c r="P525" i="5"/>
  <c r="AH525" i="5" s="1"/>
  <c r="N525" i="5"/>
  <c r="AJ524" i="5"/>
  <c r="AB524" i="5"/>
  <c r="AA524" i="5"/>
  <c r="Z524" i="5"/>
  <c r="X524" i="5"/>
  <c r="U524" i="5"/>
  <c r="P524" i="5"/>
  <c r="AH524" i="5" s="1"/>
  <c r="N524" i="5"/>
  <c r="AG524" i="5" s="1"/>
  <c r="AJ523" i="5"/>
  <c r="AB523" i="5"/>
  <c r="AA523" i="5"/>
  <c r="Z523" i="5"/>
  <c r="X523" i="5"/>
  <c r="U523" i="5"/>
  <c r="P523" i="5"/>
  <c r="N523" i="5"/>
  <c r="AG523" i="5" s="1"/>
  <c r="AJ522" i="5"/>
  <c r="AB522" i="5"/>
  <c r="AA522" i="5"/>
  <c r="Z522" i="5"/>
  <c r="X522" i="5"/>
  <c r="U522" i="5"/>
  <c r="P522" i="5"/>
  <c r="AH522" i="5" s="1"/>
  <c r="N522" i="5"/>
  <c r="AJ521" i="5"/>
  <c r="AH521" i="5"/>
  <c r="AG521" i="5"/>
  <c r="AB521" i="5"/>
  <c r="AA521" i="5"/>
  <c r="Z521" i="5"/>
  <c r="X521" i="5"/>
  <c r="U521" i="5"/>
  <c r="P521" i="5"/>
  <c r="N521" i="5"/>
  <c r="J521" i="5"/>
  <c r="AJ520" i="5"/>
  <c r="AG520" i="5"/>
  <c r="AB520" i="5"/>
  <c r="AA520" i="5"/>
  <c r="Z520" i="5"/>
  <c r="X520" i="5"/>
  <c r="U520" i="5"/>
  <c r="P520" i="5"/>
  <c r="AH520" i="5" s="1"/>
  <c r="N520" i="5"/>
  <c r="J520" i="5"/>
  <c r="AJ519" i="5"/>
  <c r="AB519" i="5"/>
  <c r="AA519" i="5"/>
  <c r="Z519" i="5"/>
  <c r="X519" i="5"/>
  <c r="U519" i="5"/>
  <c r="P519" i="5"/>
  <c r="AH519" i="5" s="1"/>
  <c r="N519" i="5"/>
  <c r="AG519" i="5" s="1"/>
  <c r="J519" i="5"/>
  <c r="AJ518" i="5"/>
  <c r="AH518" i="5"/>
  <c r="AB518" i="5"/>
  <c r="AA518" i="5"/>
  <c r="Z518" i="5"/>
  <c r="X518" i="5"/>
  <c r="U518" i="5"/>
  <c r="P518" i="5"/>
  <c r="N518" i="5"/>
  <c r="AG518" i="5" s="1"/>
  <c r="J518" i="5"/>
  <c r="AJ517" i="5"/>
  <c r="AG517" i="5"/>
  <c r="AB517" i="5"/>
  <c r="AA517" i="5"/>
  <c r="Z517" i="5"/>
  <c r="X517" i="5"/>
  <c r="U517" i="5"/>
  <c r="P517" i="5"/>
  <c r="AH517" i="5" s="1"/>
  <c r="N517" i="5"/>
  <c r="J517" i="5"/>
  <c r="AJ516" i="5"/>
  <c r="AB516" i="5"/>
  <c r="AA516" i="5"/>
  <c r="Z516" i="5"/>
  <c r="X516" i="5"/>
  <c r="U516" i="5"/>
  <c r="P516" i="5"/>
  <c r="AH516" i="5" s="1"/>
  <c r="N516" i="5"/>
  <c r="AG516" i="5" s="1"/>
  <c r="J516" i="5"/>
  <c r="AJ515" i="5"/>
  <c r="AB515" i="5"/>
  <c r="AA515" i="5"/>
  <c r="Z515" i="5"/>
  <c r="X515" i="5"/>
  <c r="U515" i="5"/>
  <c r="P515" i="5"/>
  <c r="AH515" i="5" s="1"/>
  <c r="N515" i="5"/>
  <c r="AG515" i="5" s="1"/>
  <c r="AJ514" i="5"/>
  <c r="AB514" i="5"/>
  <c r="AA514" i="5"/>
  <c r="Z514" i="5"/>
  <c r="X514" i="5"/>
  <c r="U514" i="5"/>
  <c r="P514" i="5"/>
  <c r="AH514" i="5" s="1"/>
  <c r="N514" i="5"/>
  <c r="AG514" i="5" s="1"/>
  <c r="J514" i="5"/>
  <c r="AJ513" i="5"/>
  <c r="AH513" i="5"/>
  <c r="AB513" i="5"/>
  <c r="AA513" i="5"/>
  <c r="Z513" i="5"/>
  <c r="X513" i="5"/>
  <c r="U513" i="5"/>
  <c r="P513" i="5"/>
  <c r="N513" i="5"/>
  <c r="AG513" i="5" s="1"/>
  <c r="J513" i="5"/>
  <c r="AJ512" i="5"/>
  <c r="AB512" i="5"/>
  <c r="AA512" i="5"/>
  <c r="Z512" i="5"/>
  <c r="X512" i="5"/>
  <c r="U512" i="5"/>
  <c r="P512" i="5"/>
  <c r="AH512" i="5" s="1"/>
  <c r="N512" i="5"/>
  <c r="AJ511" i="5"/>
  <c r="AH511" i="5"/>
  <c r="AG511" i="5"/>
  <c r="AB511" i="5"/>
  <c r="AA511" i="5"/>
  <c r="Z511" i="5"/>
  <c r="X511" i="5"/>
  <c r="U511" i="5"/>
  <c r="P511" i="5"/>
  <c r="N511" i="5"/>
  <c r="AJ510" i="5"/>
  <c r="AB510" i="5"/>
  <c r="AA510" i="5"/>
  <c r="Z510" i="5"/>
  <c r="X510" i="5"/>
  <c r="U510" i="5"/>
  <c r="P510" i="5"/>
  <c r="AH510" i="5" s="1"/>
  <c r="N510" i="5"/>
  <c r="AG510" i="5" s="1"/>
  <c r="J510" i="5"/>
  <c r="AJ509" i="5"/>
  <c r="AH509" i="5"/>
  <c r="AB509" i="5"/>
  <c r="AA509" i="5"/>
  <c r="Z509" i="5"/>
  <c r="X509" i="5"/>
  <c r="U509" i="5"/>
  <c r="P509" i="5"/>
  <c r="N509" i="5"/>
  <c r="AG509" i="5" s="1"/>
  <c r="J509" i="5"/>
  <c r="AJ508" i="5"/>
  <c r="AG508" i="5"/>
  <c r="AB508" i="5"/>
  <c r="AA508" i="5"/>
  <c r="Z508" i="5"/>
  <c r="X508" i="5"/>
  <c r="U508" i="5"/>
  <c r="P508" i="5"/>
  <c r="AH508" i="5" s="1"/>
  <c r="N508" i="5"/>
  <c r="J508" i="5"/>
  <c r="AJ507" i="5"/>
  <c r="AB507" i="5"/>
  <c r="AA507" i="5"/>
  <c r="Z507" i="5"/>
  <c r="X507" i="5"/>
  <c r="U507" i="5"/>
  <c r="P507" i="5"/>
  <c r="AH507" i="5" s="1"/>
  <c r="N507" i="5"/>
  <c r="AG507" i="5" s="1"/>
  <c r="J507" i="5"/>
  <c r="AJ506" i="5"/>
  <c r="AB506" i="5"/>
  <c r="AA506" i="5"/>
  <c r="Z506" i="5"/>
  <c r="X506" i="5"/>
  <c r="U506" i="5"/>
  <c r="P506" i="5"/>
  <c r="AH506" i="5" s="1"/>
  <c r="N506" i="5"/>
  <c r="AG506" i="5" s="1"/>
  <c r="J506" i="5"/>
  <c r="AJ505" i="5"/>
  <c r="AB505" i="5"/>
  <c r="AA505" i="5"/>
  <c r="Z505" i="5"/>
  <c r="X505" i="5"/>
  <c r="U505" i="5"/>
  <c r="P505" i="5"/>
  <c r="AH505" i="5" s="1"/>
  <c r="N505" i="5"/>
  <c r="J505" i="5"/>
  <c r="AJ504" i="5"/>
  <c r="AB504" i="5"/>
  <c r="AA504" i="5"/>
  <c r="Z504" i="5"/>
  <c r="X504" i="5"/>
  <c r="U504" i="5"/>
  <c r="P504" i="5"/>
  <c r="AH504" i="5" s="1"/>
  <c r="N504" i="5"/>
  <c r="AG504" i="5" s="1"/>
  <c r="J504" i="5"/>
  <c r="AJ503" i="5"/>
  <c r="AH503" i="5"/>
  <c r="AB503" i="5"/>
  <c r="AA503" i="5"/>
  <c r="Z503" i="5"/>
  <c r="X503" i="5"/>
  <c r="U503" i="5"/>
  <c r="P503" i="5"/>
  <c r="N503" i="5"/>
  <c r="AG503" i="5" s="1"/>
  <c r="AJ502" i="5"/>
  <c r="AB502" i="5"/>
  <c r="AA502" i="5"/>
  <c r="Z502" i="5"/>
  <c r="X502" i="5"/>
  <c r="U502" i="5"/>
  <c r="P502" i="5"/>
  <c r="N502" i="5"/>
  <c r="AH502" i="5" s="1"/>
  <c r="AJ501" i="5"/>
  <c r="AG501" i="5"/>
  <c r="AB501" i="5"/>
  <c r="AA501" i="5"/>
  <c r="Z501" i="5"/>
  <c r="X501" i="5"/>
  <c r="U501" i="5"/>
  <c r="P501" i="5"/>
  <c r="AH501" i="5" s="1"/>
  <c r="N501" i="5"/>
  <c r="AJ500" i="5"/>
  <c r="AH500" i="5"/>
  <c r="AB500" i="5"/>
  <c r="AA500" i="5"/>
  <c r="Z500" i="5"/>
  <c r="X500" i="5"/>
  <c r="U500" i="5"/>
  <c r="P500" i="5"/>
  <c r="N500" i="5"/>
  <c r="AG500" i="5" s="1"/>
  <c r="AJ499" i="5"/>
  <c r="AB499" i="5"/>
  <c r="AA499" i="5"/>
  <c r="Z499" i="5"/>
  <c r="X499" i="5"/>
  <c r="U499" i="5"/>
  <c r="P499" i="5"/>
  <c r="AH499" i="5" s="1"/>
  <c r="N499" i="5"/>
  <c r="AG499" i="5" s="1"/>
  <c r="AJ498" i="5"/>
  <c r="AB498" i="5"/>
  <c r="AA498" i="5"/>
  <c r="Z498" i="5"/>
  <c r="X498" i="5"/>
  <c r="U498" i="5"/>
  <c r="P498" i="5"/>
  <c r="AH498" i="5" s="1"/>
  <c r="N498" i="5"/>
  <c r="AG498" i="5" s="1"/>
  <c r="AJ497" i="5"/>
  <c r="AH497" i="5"/>
  <c r="AB497" i="5"/>
  <c r="AA497" i="5"/>
  <c r="Z497" i="5"/>
  <c r="X497" i="5"/>
  <c r="U497" i="5"/>
  <c r="P497" i="5"/>
  <c r="N497" i="5"/>
  <c r="AG497" i="5" s="1"/>
  <c r="AJ496" i="5"/>
  <c r="AB496" i="5"/>
  <c r="AA496" i="5"/>
  <c r="Z496" i="5"/>
  <c r="X496" i="5"/>
  <c r="U496" i="5"/>
  <c r="P496" i="5"/>
  <c r="N496" i="5"/>
  <c r="AH496" i="5" s="1"/>
  <c r="AJ495" i="5"/>
  <c r="AG495" i="5"/>
  <c r="AB495" i="5"/>
  <c r="AA495" i="5"/>
  <c r="Z495" i="5"/>
  <c r="X495" i="5"/>
  <c r="U495" i="5"/>
  <c r="P495" i="5"/>
  <c r="AH495" i="5" s="1"/>
  <c r="N495" i="5"/>
  <c r="J495" i="5"/>
  <c r="AJ494" i="5"/>
  <c r="AB494" i="5"/>
  <c r="AA494" i="5"/>
  <c r="Z494" i="5"/>
  <c r="X494" i="5"/>
  <c r="U494" i="5"/>
  <c r="P494" i="5"/>
  <c r="AH494" i="5" s="1"/>
  <c r="N494" i="5"/>
  <c r="AG494" i="5" s="1"/>
  <c r="J494" i="5"/>
  <c r="AJ493" i="5"/>
  <c r="AH493" i="5"/>
  <c r="AB493" i="5"/>
  <c r="AA493" i="5"/>
  <c r="Z493" i="5"/>
  <c r="X493" i="5"/>
  <c r="U493" i="5"/>
  <c r="P493" i="5"/>
  <c r="N493" i="5"/>
  <c r="AG493" i="5" s="1"/>
  <c r="J493" i="5"/>
  <c r="AJ492" i="5"/>
  <c r="AG492" i="5"/>
  <c r="AB492" i="5"/>
  <c r="AA492" i="5"/>
  <c r="Z492" i="5"/>
  <c r="X492" i="5"/>
  <c r="U492" i="5"/>
  <c r="P492" i="5"/>
  <c r="AH492" i="5" s="1"/>
  <c r="N492" i="5"/>
  <c r="J492" i="5"/>
  <c r="AJ491" i="5"/>
  <c r="AB491" i="5"/>
  <c r="AA491" i="5"/>
  <c r="Z491" i="5"/>
  <c r="X491" i="5"/>
  <c r="U491" i="5"/>
  <c r="P491" i="5"/>
  <c r="AH491" i="5" s="1"/>
  <c r="N491" i="5"/>
  <c r="AG491" i="5" s="1"/>
  <c r="J491" i="5"/>
  <c r="AJ490" i="5"/>
  <c r="AB490" i="5"/>
  <c r="AA490" i="5"/>
  <c r="Z490" i="5"/>
  <c r="X490" i="5"/>
  <c r="U490" i="5"/>
  <c r="P490" i="5"/>
  <c r="AH490" i="5" s="1"/>
  <c r="N490" i="5"/>
  <c r="AG490" i="5" s="1"/>
  <c r="J490" i="5"/>
  <c r="AJ489" i="5"/>
  <c r="AB489" i="5"/>
  <c r="AA489" i="5"/>
  <c r="Z489" i="5"/>
  <c r="X489" i="5"/>
  <c r="U489" i="5"/>
  <c r="P489" i="5"/>
  <c r="AH489" i="5" s="1"/>
  <c r="N489" i="5"/>
  <c r="AG489" i="5" s="1"/>
  <c r="J489" i="5"/>
  <c r="AJ488" i="5"/>
  <c r="AB488" i="5"/>
  <c r="AA488" i="5"/>
  <c r="Z488" i="5"/>
  <c r="X488" i="5"/>
  <c r="U488" i="5"/>
  <c r="P488" i="5"/>
  <c r="N488" i="5"/>
  <c r="AG488" i="5" s="1"/>
  <c r="J488" i="5"/>
  <c r="AJ487" i="5"/>
  <c r="AH487" i="5"/>
  <c r="AB487" i="5"/>
  <c r="AA487" i="5"/>
  <c r="Z487" i="5"/>
  <c r="X487" i="5"/>
  <c r="U487" i="5"/>
  <c r="P487" i="5"/>
  <c r="N487" i="5"/>
  <c r="AG487" i="5" s="1"/>
  <c r="J487" i="5"/>
  <c r="AJ486" i="5"/>
  <c r="AB486" i="5"/>
  <c r="AA486" i="5"/>
  <c r="Z486" i="5"/>
  <c r="X486" i="5"/>
  <c r="U486" i="5"/>
  <c r="P486" i="5"/>
  <c r="AH486" i="5" s="1"/>
  <c r="N486" i="5"/>
  <c r="J486" i="5"/>
  <c r="AJ485" i="5"/>
  <c r="AB485" i="5"/>
  <c r="AA485" i="5"/>
  <c r="Z485" i="5"/>
  <c r="X485" i="5"/>
  <c r="U485" i="5"/>
  <c r="P485" i="5"/>
  <c r="N485" i="5"/>
  <c r="AH485" i="5" s="1"/>
  <c r="J485" i="5"/>
  <c r="AJ484" i="5"/>
  <c r="AH484" i="5"/>
  <c r="AG484" i="5"/>
  <c r="AB484" i="5"/>
  <c r="AA484" i="5"/>
  <c r="Z484" i="5"/>
  <c r="X484" i="5"/>
  <c r="U484" i="5"/>
  <c r="P484" i="5"/>
  <c r="N484" i="5"/>
  <c r="J484" i="5"/>
  <c r="AJ483" i="5"/>
  <c r="AG483" i="5"/>
  <c r="AB483" i="5"/>
  <c r="AA483" i="5"/>
  <c r="Z483" i="5"/>
  <c r="X483" i="5"/>
  <c r="W483" i="5"/>
  <c r="U483" i="5"/>
  <c r="P483" i="5"/>
  <c r="AH483" i="5" s="1"/>
  <c r="N483" i="5"/>
  <c r="J483" i="5"/>
  <c r="AJ482" i="5"/>
  <c r="AG482" i="5"/>
  <c r="AB482" i="5"/>
  <c r="AA482" i="5"/>
  <c r="Z482" i="5"/>
  <c r="X482" i="5"/>
  <c r="W482" i="5"/>
  <c r="U482" i="5"/>
  <c r="P482" i="5"/>
  <c r="AH482" i="5" s="1"/>
  <c r="N482" i="5"/>
  <c r="J482" i="5"/>
  <c r="AJ481" i="5"/>
  <c r="AG481" i="5"/>
  <c r="AB481" i="5"/>
  <c r="AA481" i="5"/>
  <c r="Z481" i="5"/>
  <c r="X481" i="5"/>
  <c r="W481" i="5"/>
  <c r="U481" i="5"/>
  <c r="P481" i="5"/>
  <c r="AH481" i="5" s="1"/>
  <c r="N481" i="5"/>
  <c r="J481" i="5"/>
  <c r="AJ480" i="5"/>
  <c r="AG480" i="5"/>
  <c r="AB480" i="5"/>
  <c r="AA480" i="5"/>
  <c r="Z480" i="5"/>
  <c r="X480" i="5"/>
  <c r="W480" i="5"/>
  <c r="U480" i="5"/>
  <c r="P480" i="5"/>
  <c r="AH480" i="5" s="1"/>
  <c r="N480" i="5"/>
  <c r="AJ479" i="5"/>
  <c r="AB479" i="5"/>
  <c r="AA479" i="5"/>
  <c r="Z479" i="5"/>
  <c r="X479" i="5"/>
  <c r="W479" i="5"/>
  <c r="U479" i="5"/>
  <c r="P479" i="5"/>
  <c r="AH479" i="5" s="1"/>
  <c r="N479" i="5"/>
  <c r="AG479" i="5" s="1"/>
  <c r="AJ478" i="5"/>
  <c r="AH478" i="5"/>
  <c r="AB478" i="5"/>
  <c r="AA478" i="5"/>
  <c r="Z478" i="5"/>
  <c r="X478" i="5"/>
  <c r="W478" i="5"/>
  <c r="U478" i="5"/>
  <c r="P478" i="5"/>
  <c r="N478" i="5"/>
  <c r="AG478" i="5" s="1"/>
  <c r="AJ477" i="5"/>
  <c r="AG477" i="5"/>
  <c r="AB477" i="5"/>
  <c r="AA477" i="5"/>
  <c r="Z477" i="5"/>
  <c r="X477" i="5"/>
  <c r="W477" i="5"/>
  <c r="U477" i="5"/>
  <c r="P477" i="5"/>
  <c r="N477" i="5"/>
  <c r="AH477" i="5" s="1"/>
  <c r="AJ476" i="5"/>
  <c r="AB476" i="5"/>
  <c r="AA476" i="5"/>
  <c r="Z476" i="5"/>
  <c r="X476" i="5"/>
  <c r="W476" i="5"/>
  <c r="U476" i="5"/>
  <c r="P476" i="5"/>
  <c r="AH476" i="5" s="1"/>
  <c r="N476" i="5"/>
  <c r="J476" i="5"/>
  <c r="AJ475" i="5"/>
  <c r="AB475" i="5"/>
  <c r="AA475" i="5"/>
  <c r="Z475" i="5"/>
  <c r="X475" i="5"/>
  <c r="W475" i="5"/>
  <c r="U475" i="5"/>
  <c r="P475" i="5"/>
  <c r="AH475" i="5" s="1"/>
  <c r="N475" i="5"/>
  <c r="J475" i="5"/>
  <c r="AJ474" i="5"/>
  <c r="AB474" i="5"/>
  <c r="AA474" i="5"/>
  <c r="Z474" i="5"/>
  <c r="X474" i="5"/>
  <c r="W474" i="5"/>
  <c r="U474" i="5"/>
  <c r="P474" i="5"/>
  <c r="AH474" i="5" s="1"/>
  <c r="N474" i="5"/>
  <c r="J474" i="5"/>
  <c r="AJ473" i="5"/>
  <c r="AB473" i="5"/>
  <c r="AA473" i="5"/>
  <c r="Z473" i="5"/>
  <c r="X473" i="5"/>
  <c r="W473" i="5"/>
  <c r="U473" i="5"/>
  <c r="P473" i="5"/>
  <c r="AH473" i="5" s="1"/>
  <c r="N473" i="5"/>
  <c r="J473" i="5"/>
  <c r="AJ472" i="5"/>
  <c r="AB472" i="5"/>
  <c r="AA472" i="5"/>
  <c r="Z472" i="5"/>
  <c r="X472" i="5"/>
  <c r="W472" i="5"/>
  <c r="U472" i="5"/>
  <c r="P472" i="5"/>
  <c r="AH472" i="5" s="1"/>
  <c r="N472" i="5"/>
  <c r="J472" i="5"/>
  <c r="AJ471" i="5"/>
  <c r="AB471" i="5"/>
  <c r="AA471" i="5"/>
  <c r="Z471" i="5"/>
  <c r="X471" i="5"/>
  <c r="W471" i="5"/>
  <c r="U471" i="5"/>
  <c r="P471" i="5"/>
  <c r="AH471" i="5" s="1"/>
  <c r="N471" i="5"/>
  <c r="J471" i="5"/>
  <c r="AJ470" i="5"/>
  <c r="AB470" i="5"/>
  <c r="AA470" i="5"/>
  <c r="Z470" i="5"/>
  <c r="X470" i="5"/>
  <c r="W470" i="5"/>
  <c r="U470" i="5"/>
  <c r="P470" i="5"/>
  <c r="AH470" i="5" s="1"/>
  <c r="N470" i="5"/>
  <c r="J470" i="5"/>
  <c r="AJ469" i="5"/>
  <c r="AB469" i="5"/>
  <c r="AA469" i="5"/>
  <c r="Z469" i="5"/>
  <c r="X469" i="5"/>
  <c r="W469" i="5"/>
  <c r="U469" i="5"/>
  <c r="P469" i="5"/>
  <c r="AH469" i="5" s="1"/>
  <c r="N469" i="5"/>
  <c r="J469" i="5"/>
  <c r="AJ468" i="5"/>
  <c r="AB468" i="5"/>
  <c r="AA468" i="5"/>
  <c r="Z468" i="5"/>
  <c r="X468" i="5"/>
  <c r="U468" i="5"/>
  <c r="P468" i="5"/>
  <c r="AH468" i="5" s="1"/>
  <c r="N468" i="5"/>
  <c r="AG468" i="5" s="1"/>
  <c r="AJ467" i="5"/>
  <c r="AB467" i="5"/>
  <c r="AA467" i="5"/>
  <c r="Z467" i="5"/>
  <c r="X467" i="5"/>
  <c r="U467" i="5"/>
  <c r="P467" i="5"/>
  <c r="AH467" i="5" s="1"/>
  <c r="N467" i="5"/>
  <c r="AJ466" i="5"/>
  <c r="AH466" i="5"/>
  <c r="AB466" i="5"/>
  <c r="AA466" i="5"/>
  <c r="Z466" i="5"/>
  <c r="X466" i="5"/>
  <c r="U466" i="5"/>
  <c r="P466" i="5"/>
  <c r="N466" i="5"/>
  <c r="AG466" i="5" s="1"/>
  <c r="AJ465" i="5"/>
  <c r="AB465" i="5"/>
  <c r="AA465" i="5"/>
  <c r="Z465" i="5"/>
  <c r="X465" i="5"/>
  <c r="U465" i="5"/>
  <c r="P465" i="5"/>
  <c r="N465" i="5"/>
  <c r="AH465" i="5" s="1"/>
  <c r="AJ464" i="5"/>
  <c r="AG464" i="5"/>
  <c r="AB464" i="5"/>
  <c r="AA464" i="5"/>
  <c r="Z464" i="5"/>
  <c r="X464" i="5"/>
  <c r="U464" i="5"/>
  <c r="P464" i="5"/>
  <c r="AH464" i="5" s="1"/>
  <c r="N464" i="5"/>
  <c r="AJ463" i="5"/>
  <c r="AH463" i="5"/>
  <c r="AB463" i="5"/>
  <c r="AA463" i="5"/>
  <c r="Z463" i="5"/>
  <c r="X463" i="5"/>
  <c r="U463" i="5"/>
  <c r="P463" i="5"/>
  <c r="N463" i="5"/>
  <c r="AG463" i="5" s="1"/>
  <c r="AJ462" i="5"/>
  <c r="AB462" i="5"/>
  <c r="AA462" i="5"/>
  <c r="Z462" i="5"/>
  <c r="X462" i="5"/>
  <c r="U462" i="5"/>
  <c r="P462" i="5"/>
  <c r="AH462" i="5" s="1"/>
  <c r="N462" i="5"/>
  <c r="AG462" i="5" s="1"/>
  <c r="AJ461" i="5"/>
  <c r="AB461" i="5"/>
  <c r="AA461" i="5"/>
  <c r="Z461" i="5"/>
  <c r="X461" i="5"/>
  <c r="U461" i="5"/>
  <c r="P461" i="5"/>
  <c r="AH461" i="5" s="1"/>
  <c r="N461" i="5"/>
  <c r="AJ460" i="5"/>
  <c r="AH460" i="5"/>
  <c r="AB460" i="5"/>
  <c r="AA460" i="5"/>
  <c r="Z460" i="5"/>
  <c r="X460" i="5"/>
  <c r="U460" i="5"/>
  <c r="P460" i="5"/>
  <c r="N460" i="5"/>
  <c r="AG460" i="5" s="1"/>
  <c r="AJ459" i="5"/>
  <c r="AB459" i="5"/>
  <c r="AA459" i="5"/>
  <c r="Z459" i="5"/>
  <c r="X459" i="5"/>
  <c r="U459" i="5"/>
  <c r="P459" i="5"/>
  <c r="N459" i="5"/>
  <c r="AH459" i="5" s="1"/>
  <c r="AJ458" i="5"/>
  <c r="AG458" i="5"/>
  <c r="AB458" i="5"/>
  <c r="AA458" i="5"/>
  <c r="Z458" i="5"/>
  <c r="X458" i="5"/>
  <c r="U458" i="5"/>
  <c r="P458" i="5"/>
  <c r="AH458" i="5" s="1"/>
  <c r="N458" i="5"/>
  <c r="AJ457" i="5"/>
  <c r="AH457" i="5"/>
  <c r="AB457" i="5"/>
  <c r="AA457" i="5"/>
  <c r="Z457" i="5"/>
  <c r="X457" i="5"/>
  <c r="U457" i="5"/>
  <c r="P457" i="5"/>
  <c r="N457" i="5"/>
  <c r="AG457" i="5" s="1"/>
  <c r="AJ456" i="5"/>
  <c r="AB456" i="5"/>
  <c r="AA456" i="5"/>
  <c r="Z456" i="5"/>
  <c r="X456" i="5"/>
  <c r="U456" i="5"/>
  <c r="P456" i="5"/>
  <c r="AH456" i="5" s="1"/>
  <c r="N456" i="5"/>
  <c r="AG456" i="5" s="1"/>
  <c r="AJ455" i="5"/>
  <c r="AB455" i="5"/>
  <c r="AA455" i="5"/>
  <c r="Z455" i="5"/>
  <c r="X455" i="5"/>
  <c r="U455" i="5"/>
  <c r="P455" i="5"/>
  <c r="AH455" i="5" s="1"/>
  <c r="N455" i="5"/>
  <c r="AG455" i="5" s="1"/>
  <c r="AJ454" i="5"/>
  <c r="AH454" i="5"/>
  <c r="AB454" i="5"/>
  <c r="AA454" i="5"/>
  <c r="Z454" i="5"/>
  <c r="X454" i="5"/>
  <c r="U454" i="5"/>
  <c r="P454" i="5"/>
  <c r="N454" i="5"/>
  <c r="AG454" i="5" s="1"/>
  <c r="AJ453" i="5"/>
  <c r="AB453" i="5"/>
  <c r="AA453" i="5"/>
  <c r="Z453" i="5"/>
  <c r="X453" i="5"/>
  <c r="U453" i="5"/>
  <c r="P453" i="5"/>
  <c r="N453" i="5"/>
  <c r="AH453" i="5" s="1"/>
  <c r="AJ452" i="5"/>
  <c r="AG452" i="5"/>
  <c r="AB452" i="5"/>
  <c r="AA452" i="5"/>
  <c r="Z452" i="5"/>
  <c r="X452" i="5"/>
  <c r="U452" i="5"/>
  <c r="P452" i="5"/>
  <c r="AH452" i="5" s="1"/>
  <c r="N452" i="5"/>
  <c r="AJ451" i="5"/>
  <c r="AH451" i="5"/>
  <c r="AB451" i="5"/>
  <c r="AA451" i="5"/>
  <c r="Z451" i="5"/>
  <c r="X451" i="5"/>
  <c r="U451" i="5"/>
  <c r="P451" i="5"/>
  <c r="N451" i="5"/>
  <c r="AG451" i="5" s="1"/>
  <c r="AJ450" i="5"/>
  <c r="AB450" i="5"/>
  <c r="AA450" i="5"/>
  <c r="Z450" i="5"/>
  <c r="X450" i="5"/>
  <c r="U450" i="5"/>
  <c r="P450" i="5"/>
  <c r="AH450" i="5" s="1"/>
  <c r="N450" i="5"/>
  <c r="AG450" i="5" s="1"/>
  <c r="AJ449" i="5"/>
  <c r="AB449" i="5"/>
  <c r="AA449" i="5"/>
  <c r="Z449" i="5"/>
  <c r="X449" i="5"/>
  <c r="U449" i="5"/>
  <c r="P449" i="5"/>
  <c r="AH449" i="5" s="1"/>
  <c r="N449" i="5"/>
  <c r="AJ448" i="5"/>
  <c r="AH448" i="5"/>
  <c r="AB448" i="5"/>
  <c r="AA448" i="5"/>
  <c r="Z448" i="5"/>
  <c r="X448" i="5"/>
  <c r="U448" i="5"/>
  <c r="P448" i="5"/>
  <c r="N448" i="5"/>
  <c r="AG448" i="5" s="1"/>
  <c r="AJ447" i="5"/>
  <c r="AB447" i="5"/>
  <c r="AA447" i="5"/>
  <c r="Z447" i="5"/>
  <c r="X447" i="5"/>
  <c r="U447" i="5"/>
  <c r="P447" i="5"/>
  <c r="N447" i="5"/>
  <c r="AH447" i="5" s="1"/>
  <c r="AJ446" i="5"/>
  <c r="AG446" i="5"/>
  <c r="AB446" i="5"/>
  <c r="AA446" i="5"/>
  <c r="Z446" i="5"/>
  <c r="X446" i="5"/>
  <c r="U446" i="5"/>
  <c r="P446" i="5"/>
  <c r="AH446" i="5" s="1"/>
  <c r="N446" i="5"/>
  <c r="AJ445" i="5"/>
  <c r="AH445" i="5"/>
  <c r="AB445" i="5"/>
  <c r="AA445" i="5"/>
  <c r="Z445" i="5"/>
  <c r="X445" i="5"/>
  <c r="U445" i="5"/>
  <c r="P445" i="5"/>
  <c r="N445" i="5"/>
  <c r="AG445" i="5" s="1"/>
  <c r="AJ444" i="5"/>
  <c r="AB444" i="5"/>
  <c r="AA444" i="5"/>
  <c r="Z444" i="5"/>
  <c r="X444" i="5"/>
  <c r="U444" i="5"/>
  <c r="P444" i="5"/>
  <c r="AH444" i="5" s="1"/>
  <c r="N444" i="5"/>
  <c r="AG444" i="5" s="1"/>
  <c r="AJ443" i="5"/>
  <c r="AB443" i="5"/>
  <c r="AA443" i="5"/>
  <c r="Z443" i="5"/>
  <c r="X443" i="5"/>
  <c r="U443" i="5"/>
  <c r="P443" i="5"/>
  <c r="AH443" i="5" s="1"/>
  <c r="N443" i="5"/>
  <c r="AJ442" i="5"/>
  <c r="AH442" i="5"/>
  <c r="AB442" i="5"/>
  <c r="AA442" i="5"/>
  <c r="Z442" i="5"/>
  <c r="X442" i="5"/>
  <c r="U442" i="5"/>
  <c r="P442" i="5"/>
  <c r="N442" i="5"/>
  <c r="AG442" i="5" s="1"/>
  <c r="AJ441" i="5"/>
  <c r="AB441" i="5"/>
  <c r="AA441" i="5"/>
  <c r="Z441" i="5"/>
  <c r="X441" i="5"/>
  <c r="U441" i="5"/>
  <c r="P441" i="5"/>
  <c r="N441" i="5"/>
  <c r="AH441" i="5" s="1"/>
  <c r="AJ440" i="5"/>
  <c r="AG440" i="5"/>
  <c r="AB440" i="5"/>
  <c r="AA440" i="5"/>
  <c r="Z440" i="5"/>
  <c r="X440" i="5"/>
  <c r="U440" i="5"/>
  <c r="P440" i="5"/>
  <c r="AH440" i="5" s="1"/>
  <c r="N440" i="5"/>
  <c r="AJ439" i="5"/>
  <c r="AH439" i="5"/>
  <c r="AB439" i="5"/>
  <c r="AA439" i="5"/>
  <c r="Z439" i="5"/>
  <c r="X439" i="5"/>
  <c r="U439" i="5"/>
  <c r="P439" i="5"/>
  <c r="N439" i="5"/>
  <c r="AG439" i="5" s="1"/>
  <c r="AJ438" i="5"/>
  <c r="AB438" i="5"/>
  <c r="AA438" i="5"/>
  <c r="Z438" i="5"/>
  <c r="X438" i="5"/>
  <c r="U438" i="5"/>
  <c r="P438" i="5"/>
  <c r="AH438" i="5" s="1"/>
  <c r="N438" i="5"/>
  <c r="AG438" i="5" s="1"/>
  <c r="AJ437" i="5"/>
  <c r="AB437" i="5"/>
  <c r="AA437" i="5"/>
  <c r="Z437" i="5"/>
  <c r="X437" i="5"/>
  <c r="U437" i="5"/>
  <c r="P437" i="5"/>
  <c r="AH437" i="5" s="1"/>
  <c r="N437" i="5"/>
  <c r="AJ436" i="5"/>
  <c r="AH436" i="5"/>
  <c r="AB436" i="5"/>
  <c r="AA436" i="5"/>
  <c r="Z436" i="5"/>
  <c r="X436" i="5"/>
  <c r="U436" i="5"/>
  <c r="P436" i="5"/>
  <c r="N436" i="5"/>
  <c r="AG436" i="5" s="1"/>
  <c r="AJ435" i="5"/>
  <c r="AB435" i="5"/>
  <c r="AA435" i="5"/>
  <c r="Z435" i="5"/>
  <c r="X435" i="5"/>
  <c r="U435" i="5"/>
  <c r="P435" i="5"/>
  <c r="N435" i="5"/>
  <c r="AH435" i="5" s="1"/>
  <c r="AJ434" i="5"/>
  <c r="AG434" i="5"/>
  <c r="AB434" i="5"/>
  <c r="AA434" i="5"/>
  <c r="Z434" i="5"/>
  <c r="X434" i="5"/>
  <c r="U434" i="5"/>
  <c r="P434" i="5"/>
  <c r="AH434" i="5" s="1"/>
  <c r="N434" i="5"/>
  <c r="AJ433" i="5"/>
  <c r="AH433" i="5"/>
  <c r="AB433" i="5"/>
  <c r="AA433" i="5"/>
  <c r="Z433" i="5"/>
  <c r="X433" i="5"/>
  <c r="U433" i="5"/>
  <c r="P433" i="5"/>
  <c r="N433" i="5"/>
  <c r="AG433" i="5" s="1"/>
  <c r="AJ432" i="5"/>
  <c r="AB432" i="5"/>
  <c r="AA432" i="5"/>
  <c r="Z432" i="5"/>
  <c r="X432" i="5"/>
  <c r="U432" i="5"/>
  <c r="P432" i="5"/>
  <c r="AH432" i="5" s="1"/>
  <c r="N432" i="5"/>
  <c r="AG432" i="5" s="1"/>
  <c r="AJ431" i="5"/>
  <c r="AB431" i="5"/>
  <c r="AA431" i="5"/>
  <c r="Z431" i="5"/>
  <c r="X431" i="5"/>
  <c r="U431" i="5"/>
  <c r="P431" i="5"/>
  <c r="AH431" i="5" s="1"/>
  <c r="N431" i="5"/>
  <c r="AG431" i="5" s="1"/>
  <c r="AJ430" i="5"/>
  <c r="AH430" i="5"/>
  <c r="AB430" i="5"/>
  <c r="AA430" i="5"/>
  <c r="Z430" i="5"/>
  <c r="X430" i="5"/>
  <c r="U430" i="5"/>
  <c r="P430" i="5"/>
  <c r="N430" i="5"/>
  <c r="AG430" i="5" s="1"/>
  <c r="AJ429" i="5"/>
  <c r="AB429" i="5"/>
  <c r="AA429" i="5"/>
  <c r="Z429" i="5"/>
  <c r="X429" i="5"/>
  <c r="U429" i="5"/>
  <c r="P429" i="5"/>
  <c r="N429" i="5"/>
  <c r="AH429" i="5" s="1"/>
  <c r="AJ428" i="5"/>
  <c r="AG428" i="5"/>
  <c r="AB428" i="5"/>
  <c r="AA428" i="5"/>
  <c r="Z428" i="5"/>
  <c r="X428" i="5"/>
  <c r="U428" i="5"/>
  <c r="P428" i="5"/>
  <c r="AH428" i="5" s="1"/>
  <c r="N428" i="5"/>
  <c r="AJ427" i="5"/>
  <c r="AH427" i="5"/>
  <c r="AB427" i="5"/>
  <c r="AA427" i="5"/>
  <c r="Z427" i="5"/>
  <c r="X427" i="5"/>
  <c r="U427" i="5"/>
  <c r="P427" i="5"/>
  <c r="N427" i="5"/>
  <c r="AG427" i="5" s="1"/>
  <c r="AJ426" i="5"/>
  <c r="AB426" i="5"/>
  <c r="AA426" i="5"/>
  <c r="Z426" i="5"/>
  <c r="X426" i="5"/>
  <c r="U426" i="5"/>
  <c r="P426" i="5"/>
  <c r="AH426" i="5" s="1"/>
  <c r="N426" i="5"/>
  <c r="AG426" i="5" s="1"/>
  <c r="AJ425" i="5"/>
  <c r="AB425" i="5"/>
  <c r="AA425" i="5"/>
  <c r="Z425" i="5"/>
  <c r="X425" i="5"/>
  <c r="U425" i="5"/>
  <c r="P425" i="5"/>
  <c r="AH425" i="5" s="1"/>
  <c r="N425" i="5"/>
  <c r="AJ424" i="5"/>
  <c r="AH424" i="5"/>
  <c r="AB424" i="5"/>
  <c r="AA424" i="5"/>
  <c r="Z424" i="5"/>
  <c r="X424" i="5"/>
  <c r="U424" i="5"/>
  <c r="P424" i="5"/>
  <c r="N424" i="5"/>
  <c r="AG424" i="5" s="1"/>
  <c r="AJ423" i="5"/>
  <c r="AB423" i="5"/>
  <c r="AA423" i="5"/>
  <c r="Z423" i="5"/>
  <c r="X423" i="5"/>
  <c r="U423" i="5"/>
  <c r="P423" i="5"/>
  <c r="N423" i="5"/>
  <c r="AH423" i="5" s="1"/>
  <c r="J423" i="5"/>
  <c r="AJ422" i="5"/>
  <c r="AH422" i="5"/>
  <c r="AG422" i="5"/>
  <c r="AB422" i="5"/>
  <c r="AA422" i="5"/>
  <c r="Z422" i="5"/>
  <c r="X422" i="5"/>
  <c r="U422" i="5"/>
  <c r="P422" i="5"/>
  <c r="N422" i="5"/>
  <c r="J422" i="5"/>
  <c r="AJ421" i="5"/>
  <c r="AG421" i="5"/>
  <c r="AB421" i="5"/>
  <c r="AA421" i="5"/>
  <c r="Z421" i="5"/>
  <c r="X421" i="5"/>
  <c r="U421" i="5"/>
  <c r="P421" i="5"/>
  <c r="AH421" i="5" s="1"/>
  <c r="N421" i="5"/>
  <c r="J421" i="5"/>
  <c r="AJ420" i="5"/>
  <c r="AB420" i="5"/>
  <c r="AA420" i="5"/>
  <c r="Z420" i="5"/>
  <c r="X420" i="5"/>
  <c r="U420" i="5"/>
  <c r="P420" i="5"/>
  <c r="AH420" i="5" s="1"/>
  <c r="N420" i="5"/>
  <c r="AG420" i="5" s="1"/>
  <c r="J420" i="5"/>
  <c r="AJ419" i="5"/>
  <c r="AH419" i="5"/>
  <c r="AB419" i="5"/>
  <c r="AA419" i="5"/>
  <c r="Z419" i="5"/>
  <c r="X419" i="5"/>
  <c r="U419" i="5"/>
  <c r="P419" i="5"/>
  <c r="N419" i="5"/>
  <c r="AG419" i="5" s="1"/>
  <c r="J419" i="5"/>
  <c r="AJ418" i="5"/>
  <c r="AG418" i="5"/>
  <c r="AB418" i="5"/>
  <c r="AA418" i="5"/>
  <c r="Z418" i="5"/>
  <c r="X418" i="5"/>
  <c r="U418" i="5"/>
  <c r="P418" i="5"/>
  <c r="AH418" i="5" s="1"/>
  <c r="N418" i="5"/>
  <c r="J418" i="5"/>
  <c r="AJ417" i="5"/>
  <c r="AB417" i="5"/>
  <c r="AA417" i="5"/>
  <c r="Z417" i="5"/>
  <c r="X417" i="5"/>
  <c r="U417" i="5"/>
  <c r="P417" i="5"/>
  <c r="AH417" i="5" s="1"/>
  <c r="N417" i="5"/>
  <c r="AG417" i="5" s="1"/>
  <c r="J417" i="5"/>
  <c r="AJ416" i="5"/>
  <c r="AB416" i="5"/>
  <c r="AA416" i="5"/>
  <c r="Z416" i="5"/>
  <c r="X416" i="5"/>
  <c r="U416" i="5"/>
  <c r="P416" i="5"/>
  <c r="AH416" i="5" s="1"/>
  <c r="N416" i="5"/>
  <c r="AG416" i="5" s="1"/>
  <c r="J416" i="5"/>
  <c r="AJ415" i="5"/>
  <c r="AB415" i="5"/>
  <c r="AA415" i="5"/>
  <c r="Z415" i="5"/>
  <c r="X415" i="5"/>
  <c r="U415" i="5"/>
  <c r="P415" i="5"/>
  <c r="AH415" i="5" s="1"/>
  <c r="N415" i="5"/>
  <c r="J415" i="5"/>
  <c r="AJ414" i="5"/>
  <c r="AB414" i="5"/>
  <c r="AA414" i="5"/>
  <c r="Z414" i="5"/>
  <c r="X414" i="5"/>
  <c r="U414" i="5"/>
  <c r="P414" i="5"/>
  <c r="N414" i="5"/>
  <c r="AG414" i="5" s="1"/>
  <c r="J414" i="5"/>
  <c r="AJ413" i="5"/>
  <c r="AH413" i="5"/>
  <c r="AB413" i="5"/>
  <c r="AA413" i="5"/>
  <c r="Z413" i="5"/>
  <c r="X413" i="5"/>
  <c r="U413" i="5"/>
  <c r="P413" i="5"/>
  <c r="N413" i="5"/>
  <c r="AG413" i="5" s="1"/>
  <c r="J413" i="5"/>
  <c r="AJ412" i="5"/>
  <c r="AB412" i="5"/>
  <c r="AA412" i="5"/>
  <c r="Z412" i="5"/>
  <c r="X412" i="5"/>
  <c r="U412" i="5"/>
  <c r="P412" i="5"/>
  <c r="AH412" i="5" s="1"/>
  <c r="N412" i="5"/>
  <c r="J412" i="5"/>
  <c r="AJ411" i="5"/>
  <c r="AB411" i="5"/>
  <c r="AA411" i="5"/>
  <c r="Z411" i="5"/>
  <c r="X411" i="5"/>
  <c r="U411" i="5"/>
  <c r="P411" i="5"/>
  <c r="N411" i="5"/>
  <c r="J411" i="5"/>
  <c r="AJ410" i="5"/>
  <c r="AH410" i="5"/>
  <c r="AG410" i="5"/>
  <c r="AB410" i="5"/>
  <c r="AA410" i="5"/>
  <c r="Z410" i="5"/>
  <c r="X410" i="5"/>
  <c r="U410" i="5"/>
  <c r="P410" i="5"/>
  <c r="N410" i="5"/>
  <c r="J410" i="5"/>
  <c r="AJ409" i="5"/>
  <c r="AG409" i="5"/>
  <c r="AB409" i="5"/>
  <c r="AA409" i="5"/>
  <c r="Z409" i="5"/>
  <c r="X409" i="5"/>
  <c r="U409" i="5"/>
  <c r="P409" i="5"/>
  <c r="AH409" i="5" s="1"/>
  <c r="N409" i="5"/>
  <c r="J409" i="5"/>
  <c r="AJ408" i="5"/>
  <c r="AB408" i="5"/>
  <c r="AA408" i="5"/>
  <c r="Z408" i="5"/>
  <c r="X408" i="5"/>
  <c r="U408" i="5"/>
  <c r="P408" i="5"/>
  <c r="AH408" i="5" s="1"/>
  <c r="N408" i="5"/>
  <c r="AG408" i="5" s="1"/>
  <c r="J408" i="5"/>
  <c r="AJ407" i="5"/>
  <c r="AH407" i="5"/>
  <c r="AB407" i="5"/>
  <c r="AA407" i="5"/>
  <c r="Z407" i="5"/>
  <c r="X407" i="5"/>
  <c r="U407" i="5"/>
  <c r="P407" i="5"/>
  <c r="N407" i="5"/>
  <c r="AG407" i="5" s="1"/>
  <c r="J407" i="5"/>
  <c r="AJ406" i="5"/>
  <c r="AG406" i="5"/>
  <c r="AB406" i="5"/>
  <c r="AA406" i="5"/>
  <c r="Z406" i="5"/>
  <c r="X406" i="5"/>
  <c r="U406" i="5"/>
  <c r="P406" i="5"/>
  <c r="AH406" i="5" s="1"/>
  <c r="N406" i="5"/>
  <c r="AJ405" i="5"/>
  <c r="AB405" i="5"/>
  <c r="AA405" i="5"/>
  <c r="Z405" i="5"/>
  <c r="X405" i="5"/>
  <c r="U405" i="5"/>
  <c r="P405" i="5"/>
  <c r="AH405" i="5" s="1"/>
  <c r="N405" i="5"/>
  <c r="AG405" i="5" s="1"/>
  <c r="AJ404" i="5"/>
  <c r="AB404" i="5"/>
  <c r="AA404" i="5"/>
  <c r="Z404" i="5"/>
  <c r="X404" i="5"/>
  <c r="U404" i="5"/>
  <c r="P404" i="5"/>
  <c r="AH404" i="5" s="1"/>
  <c r="N404" i="5"/>
  <c r="AG404" i="5" s="1"/>
  <c r="AJ403" i="5"/>
  <c r="AB403" i="5"/>
  <c r="AA403" i="5"/>
  <c r="Z403" i="5"/>
  <c r="X403" i="5"/>
  <c r="U403" i="5"/>
  <c r="P403" i="5"/>
  <c r="N403" i="5"/>
  <c r="AJ402" i="5"/>
  <c r="AH402" i="5"/>
  <c r="AG402" i="5"/>
  <c r="AB402" i="5"/>
  <c r="AA402" i="5"/>
  <c r="Z402" i="5"/>
  <c r="X402" i="5"/>
  <c r="U402" i="5"/>
  <c r="P402" i="5"/>
  <c r="N402" i="5"/>
  <c r="AJ401" i="5"/>
  <c r="AB401" i="5"/>
  <c r="AA401" i="5"/>
  <c r="Z401" i="5"/>
  <c r="X401" i="5"/>
  <c r="U401" i="5"/>
  <c r="P401" i="5"/>
  <c r="AH401" i="5" s="1"/>
  <c r="N401" i="5"/>
  <c r="AG401" i="5" s="1"/>
  <c r="J401" i="5"/>
  <c r="AJ400" i="5"/>
  <c r="AH400" i="5"/>
  <c r="AB400" i="5"/>
  <c r="AA400" i="5"/>
  <c r="Z400" i="5"/>
  <c r="X400" i="5"/>
  <c r="U400" i="5"/>
  <c r="P400" i="5"/>
  <c r="N400" i="5"/>
  <c r="AG400" i="5" s="1"/>
  <c r="AJ399" i="5"/>
  <c r="AB399" i="5"/>
  <c r="AA399" i="5"/>
  <c r="Z399" i="5"/>
  <c r="X399" i="5"/>
  <c r="U399" i="5"/>
  <c r="P399" i="5"/>
  <c r="AH399" i="5" s="1"/>
  <c r="N399" i="5"/>
  <c r="AG399" i="5" s="1"/>
  <c r="AJ398" i="5"/>
  <c r="AB398" i="5"/>
  <c r="AA398" i="5"/>
  <c r="Z398" i="5"/>
  <c r="X398" i="5"/>
  <c r="U398" i="5"/>
  <c r="P398" i="5"/>
  <c r="AH398" i="5" s="1"/>
  <c r="N398" i="5"/>
  <c r="AG398" i="5" s="1"/>
  <c r="AJ397" i="5"/>
  <c r="AH397" i="5"/>
  <c r="AB397" i="5"/>
  <c r="AA397" i="5"/>
  <c r="Z397" i="5"/>
  <c r="X397" i="5"/>
  <c r="U397" i="5"/>
  <c r="P397" i="5"/>
  <c r="N397" i="5"/>
  <c r="AG397" i="5" s="1"/>
  <c r="AJ396" i="5"/>
  <c r="AB396" i="5"/>
  <c r="AA396" i="5"/>
  <c r="Z396" i="5"/>
  <c r="X396" i="5"/>
  <c r="U396" i="5"/>
  <c r="P396" i="5"/>
  <c r="N396" i="5"/>
  <c r="AJ395" i="5"/>
  <c r="AG395" i="5"/>
  <c r="AB395" i="5"/>
  <c r="AA395" i="5"/>
  <c r="Z395" i="5"/>
  <c r="X395" i="5"/>
  <c r="U395" i="5"/>
  <c r="P395" i="5"/>
  <c r="AH395" i="5" s="1"/>
  <c r="N395" i="5"/>
  <c r="AJ394" i="5"/>
  <c r="AH394" i="5"/>
  <c r="AB394" i="5"/>
  <c r="AA394" i="5"/>
  <c r="Z394" i="5"/>
  <c r="X394" i="5"/>
  <c r="U394" i="5"/>
  <c r="P394" i="5"/>
  <c r="N394" i="5"/>
  <c r="AG394" i="5" s="1"/>
  <c r="AJ393" i="5"/>
  <c r="AB393" i="5"/>
  <c r="AA393" i="5"/>
  <c r="Z393" i="5"/>
  <c r="X393" i="5"/>
  <c r="U393" i="5"/>
  <c r="P393" i="5"/>
  <c r="AH393" i="5" s="1"/>
  <c r="N393" i="5"/>
  <c r="AG393" i="5" s="1"/>
  <c r="AJ392" i="5"/>
  <c r="AB392" i="5"/>
  <c r="AA392" i="5"/>
  <c r="Z392" i="5"/>
  <c r="X392" i="5"/>
  <c r="U392" i="5"/>
  <c r="P392" i="5"/>
  <c r="AH392" i="5" s="1"/>
  <c r="N392" i="5"/>
  <c r="AJ391" i="5"/>
  <c r="AH391" i="5"/>
  <c r="AB391" i="5"/>
  <c r="AA391" i="5"/>
  <c r="Z391" i="5"/>
  <c r="X391" i="5"/>
  <c r="U391" i="5"/>
  <c r="P391" i="5"/>
  <c r="N391" i="5"/>
  <c r="AG391" i="5" s="1"/>
  <c r="AJ390" i="5"/>
  <c r="AB390" i="5"/>
  <c r="AA390" i="5"/>
  <c r="Z390" i="5"/>
  <c r="X390" i="5"/>
  <c r="U390" i="5"/>
  <c r="P390" i="5"/>
  <c r="N390" i="5"/>
  <c r="AJ389" i="5"/>
  <c r="AG389" i="5"/>
  <c r="AB389" i="5"/>
  <c r="AA389" i="5"/>
  <c r="Z389" i="5"/>
  <c r="X389" i="5"/>
  <c r="U389" i="5"/>
  <c r="P389" i="5"/>
  <c r="AH389" i="5" s="1"/>
  <c r="N389" i="5"/>
  <c r="AJ388" i="5"/>
  <c r="AH388" i="5"/>
  <c r="AB388" i="5"/>
  <c r="AA388" i="5"/>
  <c r="Z388" i="5"/>
  <c r="X388" i="5"/>
  <c r="U388" i="5"/>
  <c r="P388" i="5"/>
  <c r="N388" i="5"/>
  <c r="AG388" i="5" s="1"/>
  <c r="AJ387" i="5"/>
  <c r="AB387" i="5"/>
  <c r="AA387" i="5"/>
  <c r="Z387" i="5"/>
  <c r="X387" i="5"/>
  <c r="U387" i="5"/>
  <c r="P387" i="5"/>
  <c r="AH387" i="5" s="1"/>
  <c r="N387" i="5"/>
  <c r="AG387" i="5" s="1"/>
  <c r="AJ386" i="5"/>
  <c r="AB386" i="5"/>
  <c r="AA386" i="5"/>
  <c r="Z386" i="5"/>
  <c r="X386" i="5"/>
  <c r="U386" i="5"/>
  <c r="P386" i="5"/>
  <c r="AH386" i="5" s="1"/>
  <c r="N386" i="5"/>
  <c r="J386" i="5"/>
  <c r="AJ385" i="5"/>
  <c r="AB385" i="5"/>
  <c r="AA385" i="5"/>
  <c r="Z385" i="5"/>
  <c r="X385" i="5"/>
  <c r="U385" i="5"/>
  <c r="P385" i="5"/>
  <c r="AH385" i="5" s="1"/>
  <c r="N385" i="5"/>
  <c r="AG385" i="5" s="1"/>
  <c r="J385" i="5"/>
  <c r="AJ384" i="5"/>
  <c r="AH384" i="5"/>
  <c r="AB384" i="5"/>
  <c r="AA384" i="5"/>
  <c r="Z384" i="5"/>
  <c r="X384" i="5"/>
  <c r="U384" i="5"/>
  <c r="P384" i="5"/>
  <c r="N384" i="5"/>
  <c r="AG384" i="5" s="1"/>
  <c r="J384" i="5"/>
  <c r="AJ383" i="5"/>
  <c r="AB383" i="5"/>
  <c r="AA383" i="5"/>
  <c r="Z383" i="5"/>
  <c r="X383" i="5"/>
  <c r="U383" i="5"/>
  <c r="P383" i="5"/>
  <c r="AH383" i="5" s="1"/>
  <c r="N383" i="5"/>
  <c r="J383" i="5"/>
  <c r="AJ382" i="5"/>
  <c r="AB382" i="5"/>
  <c r="AA382" i="5"/>
  <c r="Z382" i="5"/>
  <c r="X382" i="5"/>
  <c r="U382" i="5"/>
  <c r="P382" i="5"/>
  <c r="N382" i="5"/>
  <c r="J382" i="5"/>
  <c r="AJ381" i="5"/>
  <c r="AH381" i="5"/>
  <c r="AG381" i="5"/>
  <c r="AB381" i="5"/>
  <c r="AA381" i="5"/>
  <c r="Z381" i="5"/>
  <c r="X381" i="5"/>
  <c r="U381" i="5"/>
  <c r="P381" i="5"/>
  <c r="N381" i="5"/>
  <c r="J381" i="5"/>
  <c r="AJ380" i="5"/>
  <c r="AG380" i="5"/>
  <c r="AB380" i="5"/>
  <c r="AA380" i="5"/>
  <c r="Z380" i="5"/>
  <c r="X380" i="5"/>
  <c r="U380" i="5"/>
  <c r="P380" i="5"/>
  <c r="AH380" i="5" s="1"/>
  <c r="N380" i="5"/>
  <c r="J380" i="5"/>
  <c r="AJ379" i="5"/>
  <c r="AB379" i="5"/>
  <c r="AA379" i="5"/>
  <c r="Z379" i="5"/>
  <c r="X379" i="5"/>
  <c r="U379" i="5"/>
  <c r="P379" i="5"/>
  <c r="AH379" i="5" s="1"/>
  <c r="N379" i="5"/>
  <c r="AG379" i="5" s="1"/>
  <c r="J379" i="5"/>
  <c r="AJ378" i="5"/>
  <c r="AH378" i="5"/>
  <c r="AB378" i="5"/>
  <c r="AA378" i="5"/>
  <c r="Z378" i="5"/>
  <c r="X378" i="5"/>
  <c r="U378" i="5"/>
  <c r="P378" i="5"/>
  <c r="N378" i="5"/>
  <c r="AG378" i="5" s="1"/>
  <c r="J378" i="5"/>
  <c r="AJ377" i="5"/>
  <c r="AB377" i="5"/>
  <c r="AA377" i="5"/>
  <c r="Z377" i="5"/>
  <c r="X377" i="5"/>
  <c r="U377" i="5"/>
  <c r="P377" i="5"/>
  <c r="AH377" i="5" s="1"/>
  <c r="N377" i="5"/>
  <c r="J377" i="5"/>
  <c r="AJ376" i="5"/>
  <c r="AB376" i="5"/>
  <c r="AA376" i="5"/>
  <c r="Z376" i="5"/>
  <c r="X376" i="5"/>
  <c r="U376" i="5"/>
  <c r="P376" i="5"/>
  <c r="N376" i="5"/>
  <c r="AG376" i="5" s="1"/>
  <c r="J376" i="5"/>
  <c r="AJ375" i="5"/>
  <c r="AB375" i="5"/>
  <c r="AA375" i="5"/>
  <c r="Z375" i="5"/>
  <c r="X375" i="5"/>
  <c r="U375" i="5"/>
  <c r="P375" i="5"/>
  <c r="AH375" i="5" s="1"/>
  <c r="N375" i="5"/>
  <c r="J375" i="5"/>
  <c r="AJ374" i="5"/>
  <c r="AB374" i="5"/>
  <c r="AA374" i="5"/>
  <c r="Z374" i="5"/>
  <c r="X374" i="5"/>
  <c r="U374" i="5"/>
  <c r="P374" i="5"/>
  <c r="N374" i="5"/>
  <c r="AG374" i="5" s="1"/>
  <c r="AJ373" i="5"/>
  <c r="AH373" i="5"/>
  <c r="AB373" i="5"/>
  <c r="AA373" i="5"/>
  <c r="Z373" i="5"/>
  <c r="X373" i="5"/>
  <c r="U373" i="5"/>
  <c r="P373" i="5"/>
  <c r="N373" i="5"/>
  <c r="AG373" i="5" s="1"/>
  <c r="AJ372" i="5"/>
  <c r="AB372" i="5"/>
  <c r="AA372" i="5"/>
  <c r="Z372" i="5"/>
  <c r="X372" i="5"/>
  <c r="U372" i="5"/>
  <c r="P372" i="5"/>
  <c r="N372" i="5"/>
  <c r="AJ371" i="5"/>
  <c r="AG371" i="5"/>
  <c r="AB371" i="5"/>
  <c r="AA371" i="5"/>
  <c r="Z371" i="5"/>
  <c r="X371" i="5"/>
  <c r="U371" i="5"/>
  <c r="P371" i="5"/>
  <c r="AH371" i="5" s="1"/>
  <c r="N371" i="5"/>
  <c r="AJ370" i="5"/>
  <c r="AH370" i="5"/>
  <c r="AB370" i="5"/>
  <c r="AA370" i="5"/>
  <c r="Z370" i="5"/>
  <c r="X370" i="5"/>
  <c r="U370" i="5"/>
  <c r="P370" i="5"/>
  <c r="N370" i="5"/>
  <c r="AG370" i="5" s="1"/>
  <c r="AJ369" i="5"/>
  <c r="AB369" i="5"/>
  <c r="AA369" i="5"/>
  <c r="Z369" i="5"/>
  <c r="X369" i="5"/>
  <c r="U369" i="5"/>
  <c r="P369" i="5"/>
  <c r="AH369" i="5" s="1"/>
  <c r="N369" i="5"/>
  <c r="AG369" i="5" s="1"/>
  <c r="AJ368" i="5"/>
  <c r="AB368" i="5"/>
  <c r="AA368" i="5"/>
  <c r="Z368" i="5"/>
  <c r="X368" i="5"/>
  <c r="U368" i="5"/>
  <c r="P368" i="5"/>
  <c r="AH368" i="5" s="1"/>
  <c r="N368" i="5"/>
  <c r="AJ367" i="5"/>
  <c r="AH367" i="5"/>
  <c r="AB367" i="5"/>
  <c r="AA367" i="5"/>
  <c r="Z367" i="5"/>
  <c r="X367" i="5"/>
  <c r="U367" i="5"/>
  <c r="P367" i="5"/>
  <c r="N367" i="5"/>
  <c r="AG367" i="5" s="1"/>
  <c r="AJ366" i="5"/>
  <c r="AH366" i="5"/>
  <c r="AG366" i="5"/>
  <c r="AB366" i="5"/>
  <c r="AA366" i="5"/>
  <c r="Z366" i="5"/>
  <c r="X366" i="5"/>
  <c r="U366" i="5"/>
  <c r="P366" i="5"/>
  <c r="N366" i="5"/>
  <c r="AJ365" i="5"/>
  <c r="AK365" i="5" s="1"/>
  <c r="Z365" i="5"/>
  <c r="X365" i="5"/>
  <c r="W365" i="5" s="1"/>
  <c r="V365" i="5" s="1"/>
  <c r="AH365" i="5" s="1"/>
  <c r="U365" i="5"/>
  <c r="R365" i="5" s="1"/>
  <c r="P365" i="5"/>
  <c r="M365" i="5"/>
  <c r="AJ364" i="5"/>
  <c r="AK364" i="5" s="1"/>
  <c r="Z364" i="5"/>
  <c r="X364" i="5"/>
  <c r="W364" i="5" s="1"/>
  <c r="V364" i="5" s="1"/>
  <c r="AH364" i="5" s="1"/>
  <c r="U364" i="5"/>
  <c r="R364" i="5" s="1"/>
  <c r="P364" i="5"/>
  <c r="M364" i="5"/>
  <c r="AJ363" i="5"/>
  <c r="AK363" i="5" s="1"/>
  <c r="Z363" i="5"/>
  <c r="X363" i="5"/>
  <c r="W363" i="5" s="1"/>
  <c r="V363" i="5" s="1"/>
  <c r="U363" i="5"/>
  <c r="R363" i="5" s="1"/>
  <c r="P363" i="5"/>
  <c r="M363" i="5"/>
  <c r="AJ362" i="5"/>
  <c r="AK362" i="5" s="1"/>
  <c r="AG362" i="5"/>
  <c r="Z362" i="5"/>
  <c r="X362" i="5"/>
  <c r="W362" i="5" s="1"/>
  <c r="V362" i="5" s="1"/>
  <c r="AH362" i="5" s="1"/>
  <c r="U362" i="5"/>
  <c r="R362" i="5" s="1"/>
  <c r="P362" i="5"/>
  <c r="M362" i="5"/>
  <c r="AJ361" i="5"/>
  <c r="AK361" i="5" s="1"/>
  <c r="Z361" i="5"/>
  <c r="X361" i="5"/>
  <c r="W361" i="5" s="1"/>
  <c r="V361" i="5" s="1"/>
  <c r="AH361" i="5" s="1"/>
  <c r="U361" i="5"/>
  <c r="R361" i="5" s="1"/>
  <c r="P361" i="5"/>
  <c r="M361" i="5"/>
  <c r="AJ360" i="5"/>
  <c r="AK360" i="5" s="1"/>
  <c r="Z360" i="5"/>
  <c r="X360" i="5"/>
  <c r="W360" i="5" s="1"/>
  <c r="V360" i="5" s="1"/>
  <c r="AH360" i="5" s="1"/>
  <c r="U360" i="5"/>
  <c r="R360" i="5" s="1"/>
  <c r="P360" i="5"/>
  <c r="M360" i="5"/>
  <c r="AJ359" i="5"/>
  <c r="AK359" i="5" s="1"/>
  <c r="AG359" i="5"/>
  <c r="Z359" i="5"/>
  <c r="X359" i="5"/>
  <c r="W359" i="5" s="1"/>
  <c r="V359" i="5" s="1"/>
  <c r="AH359" i="5" s="1"/>
  <c r="U359" i="5"/>
  <c r="R359" i="5" s="1"/>
  <c r="P359" i="5"/>
  <c r="M359" i="5"/>
  <c r="AJ358" i="5"/>
  <c r="AK358" i="5" s="1"/>
  <c r="Z358" i="5"/>
  <c r="X358" i="5"/>
  <c r="W358" i="5" s="1"/>
  <c r="V358" i="5" s="1"/>
  <c r="AH358" i="5" s="1"/>
  <c r="U358" i="5"/>
  <c r="R358" i="5" s="1"/>
  <c r="P358" i="5"/>
  <c r="M358" i="5"/>
  <c r="AJ357" i="5"/>
  <c r="AK357" i="5" s="1"/>
  <c r="AH357" i="5"/>
  <c r="AG357" i="5"/>
  <c r="Z357" i="5"/>
  <c r="X357" i="5"/>
  <c r="W357" i="5" s="1"/>
  <c r="V357" i="5" s="1"/>
  <c r="U357" i="5"/>
  <c r="R357" i="5" s="1"/>
  <c r="P357" i="5"/>
  <c r="M357" i="5"/>
  <c r="AJ356" i="5"/>
  <c r="AK356" i="5" s="1"/>
  <c r="Z356" i="5"/>
  <c r="X356" i="5"/>
  <c r="W356" i="5" s="1"/>
  <c r="V356" i="5" s="1"/>
  <c r="AH356" i="5" s="1"/>
  <c r="U356" i="5"/>
  <c r="R356" i="5" s="1"/>
  <c r="P356" i="5"/>
  <c r="M356" i="5"/>
  <c r="AJ355" i="5"/>
  <c r="AK355" i="5" s="1"/>
  <c r="Z355" i="5"/>
  <c r="X355" i="5"/>
  <c r="W355" i="5" s="1"/>
  <c r="V355" i="5" s="1"/>
  <c r="AH355" i="5" s="1"/>
  <c r="U355" i="5"/>
  <c r="R355" i="5" s="1"/>
  <c r="P355" i="5"/>
  <c r="M355" i="5"/>
  <c r="AJ354" i="5"/>
  <c r="AK354" i="5" s="1"/>
  <c r="AH354" i="5"/>
  <c r="Z354" i="5"/>
  <c r="X354" i="5"/>
  <c r="W354" i="5" s="1"/>
  <c r="V354" i="5" s="1"/>
  <c r="AG354" i="5" s="1"/>
  <c r="U354" i="5"/>
  <c r="R354" i="5" s="1"/>
  <c r="P354" i="5"/>
  <c r="M354" i="5"/>
  <c r="AJ353" i="5"/>
  <c r="AK353" i="5" s="1"/>
  <c r="Z353" i="5"/>
  <c r="X353" i="5"/>
  <c r="W353" i="5" s="1"/>
  <c r="V353" i="5" s="1"/>
  <c r="AH353" i="5" s="1"/>
  <c r="U353" i="5"/>
  <c r="R353" i="5" s="1"/>
  <c r="P353" i="5"/>
  <c r="M353" i="5"/>
  <c r="AJ352" i="5"/>
  <c r="AK352" i="5" s="1"/>
  <c r="Z352" i="5"/>
  <c r="X352" i="5"/>
  <c r="W352" i="5" s="1"/>
  <c r="V352" i="5" s="1"/>
  <c r="U352" i="5"/>
  <c r="R352" i="5" s="1"/>
  <c r="P352" i="5"/>
  <c r="M352" i="5"/>
  <c r="AJ351" i="5"/>
  <c r="AK351" i="5" s="1"/>
  <c r="Z351" i="5"/>
  <c r="X351" i="5"/>
  <c r="W351" i="5" s="1"/>
  <c r="V351" i="5" s="1"/>
  <c r="U351" i="5"/>
  <c r="R351" i="5" s="1"/>
  <c r="P351" i="5"/>
  <c r="M351" i="5"/>
  <c r="AJ350" i="5"/>
  <c r="AK350" i="5" s="1"/>
  <c r="AG350" i="5"/>
  <c r="Z350" i="5"/>
  <c r="X350" i="5"/>
  <c r="W350" i="5" s="1"/>
  <c r="V350" i="5" s="1"/>
  <c r="AH350" i="5" s="1"/>
  <c r="U350" i="5"/>
  <c r="R350" i="5" s="1"/>
  <c r="P350" i="5"/>
  <c r="M350" i="5"/>
  <c r="AJ349" i="5"/>
  <c r="AK349" i="5" s="1"/>
  <c r="Z349" i="5"/>
  <c r="X349" i="5"/>
  <c r="W349" i="5" s="1"/>
  <c r="V349" i="5" s="1"/>
  <c r="U349" i="5"/>
  <c r="R349" i="5" s="1"/>
  <c r="P349" i="5"/>
  <c r="M349" i="5"/>
  <c r="AJ348" i="5"/>
  <c r="AK348" i="5" s="1"/>
  <c r="Z348" i="5"/>
  <c r="X348" i="5"/>
  <c r="W348" i="5" s="1"/>
  <c r="V348" i="5" s="1"/>
  <c r="AH348" i="5" s="1"/>
  <c r="U348" i="5"/>
  <c r="R348" i="5" s="1"/>
  <c r="P348" i="5"/>
  <c r="M348" i="5"/>
  <c r="AJ347" i="5"/>
  <c r="AK347" i="5" s="1"/>
  <c r="AG347" i="5"/>
  <c r="Z347" i="5"/>
  <c r="X347" i="5"/>
  <c r="W347" i="5" s="1"/>
  <c r="V347" i="5" s="1"/>
  <c r="AH347" i="5" s="1"/>
  <c r="U347" i="5"/>
  <c r="R347" i="5" s="1"/>
  <c r="P347" i="5"/>
  <c r="M347" i="5"/>
  <c r="AJ346" i="5"/>
  <c r="AK346" i="5" s="1"/>
  <c r="Z346" i="5"/>
  <c r="X346" i="5"/>
  <c r="W346" i="5" s="1"/>
  <c r="V346" i="5" s="1"/>
  <c r="U346" i="5"/>
  <c r="R346" i="5" s="1"/>
  <c r="P346" i="5"/>
  <c r="M346" i="5"/>
  <c r="AJ345" i="5"/>
  <c r="AK345" i="5" s="1"/>
  <c r="AH345" i="5"/>
  <c r="AG345" i="5"/>
  <c r="Z345" i="5"/>
  <c r="X345" i="5"/>
  <c r="W345" i="5" s="1"/>
  <c r="V345" i="5" s="1"/>
  <c r="U345" i="5"/>
  <c r="R345" i="5" s="1"/>
  <c r="P345" i="5"/>
  <c r="M345" i="5"/>
  <c r="AJ344" i="5"/>
  <c r="AK344" i="5" s="1"/>
  <c r="Z344" i="5"/>
  <c r="X344" i="5"/>
  <c r="W344" i="5" s="1"/>
  <c r="V344" i="5" s="1"/>
  <c r="AH344" i="5" s="1"/>
  <c r="U344" i="5"/>
  <c r="R344" i="5" s="1"/>
  <c r="P344" i="5"/>
  <c r="M344" i="5"/>
  <c r="AJ343" i="5"/>
  <c r="AK343" i="5" s="1"/>
  <c r="Z343" i="5"/>
  <c r="X343" i="5"/>
  <c r="W343" i="5" s="1"/>
  <c r="V343" i="5" s="1"/>
  <c r="U343" i="5"/>
  <c r="R343" i="5" s="1"/>
  <c r="P343" i="5"/>
  <c r="M343" i="5"/>
  <c r="AJ342" i="5"/>
  <c r="AK342" i="5" s="1"/>
  <c r="AH342" i="5"/>
  <c r="Z342" i="5"/>
  <c r="X342" i="5"/>
  <c r="W342" i="5" s="1"/>
  <c r="V342" i="5" s="1"/>
  <c r="AG342" i="5" s="1"/>
  <c r="U342" i="5"/>
  <c r="R342" i="5" s="1"/>
  <c r="P342" i="5"/>
  <c r="M342" i="5"/>
  <c r="AJ341" i="5"/>
  <c r="AK341" i="5" s="1"/>
  <c r="Z341" i="5"/>
  <c r="X341" i="5"/>
  <c r="W341" i="5" s="1"/>
  <c r="V341" i="5" s="1"/>
  <c r="AH341" i="5" s="1"/>
  <c r="U341" i="5"/>
  <c r="R341" i="5" s="1"/>
  <c r="P341" i="5"/>
  <c r="M341" i="5"/>
  <c r="AJ340" i="5"/>
  <c r="AK340" i="5" s="1"/>
  <c r="Z340" i="5"/>
  <c r="X340" i="5"/>
  <c r="W340" i="5" s="1"/>
  <c r="V340" i="5" s="1"/>
  <c r="U340" i="5"/>
  <c r="R340" i="5" s="1"/>
  <c r="P340" i="5"/>
  <c r="M340" i="5"/>
  <c r="AJ339" i="5"/>
  <c r="AK339" i="5" s="1"/>
  <c r="Z339" i="5"/>
  <c r="X339" i="5"/>
  <c r="W339" i="5" s="1"/>
  <c r="V339" i="5" s="1"/>
  <c r="U339" i="5"/>
  <c r="R339" i="5" s="1"/>
  <c r="P339" i="5"/>
  <c r="M339" i="5"/>
  <c r="AJ338" i="5"/>
  <c r="AK338" i="5" s="1"/>
  <c r="Z338" i="5"/>
  <c r="X338" i="5"/>
  <c r="W338" i="5" s="1"/>
  <c r="V338" i="5" s="1"/>
  <c r="U338" i="5"/>
  <c r="R338" i="5" s="1"/>
  <c r="P338" i="5"/>
  <c r="M338" i="5"/>
  <c r="AJ337" i="5"/>
  <c r="AK337" i="5" s="1"/>
  <c r="Z337" i="5"/>
  <c r="X337" i="5"/>
  <c r="W337" i="5" s="1"/>
  <c r="V337" i="5"/>
  <c r="U337" i="5"/>
  <c r="R337" i="5" s="1"/>
  <c r="P337" i="5"/>
  <c r="M337" i="5"/>
  <c r="AJ336" i="5"/>
  <c r="AK336" i="5" s="1"/>
  <c r="AG336" i="5"/>
  <c r="Z336" i="5"/>
  <c r="X336" i="5"/>
  <c r="W336" i="5" s="1"/>
  <c r="V336" i="5" s="1"/>
  <c r="AH336" i="5" s="1"/>
  <c r="U336" i="5"/>
  <c r="R336" i="5" s="1"/>
  <c r="P336" i="5"/>
  <c r="M336" i="5"/>
  <c r="AJ335" i="5"/>
  <c r="AK335" i="5" s="1"/>
  <c r="Z335" i="5"/>
  <c r="X335" i="5"/>
  <c r="W335" i="5" s="1"/>
  <c r="V335" i="5" s="1"/>
  <c r="U335" i="5"/>
  <c r="R335" i="5" s="1"/>
  <c r="P335" i="5"/>
  <c r="M335" i="5"/>
  <c r="AJ334" i="5"/>
  <c r="AK334" i="5" s="1"/>
  <c r="Z334" i="5"/>
  <c r="X334" i="5"/>
  <c r="W334" i="5" s="1"/>
  <c r="V334" i="5"/>
  <c r="AH334" i="5" s="1"/>
  <c r="U334" i="5"/>
  <c r="R334" i="5" s="1"/>
  <c r="P334" i="5"/>
  <c r="M334" i="5"/>
  <c r="AJ333" i="5"/>
  <c r="AK333" i="5" s="1"/>
  <c r="Z333" i="5"/>
  <c r="X333" i="5"/>
  <c r="W333" i="5" s="1"/>
  <c r="V333" i="5"/>
  <c r="U333" i="5"/>
  <c r="R333" i="5" s="1"/>
  <c r="P333" i="5"/>
  <c r="M333" i="5"/>
  <c r="AJ332" i="5"/>
  <c r="AK332" i="5" s="1"/>
  <c r="AH332" i="5"/>
  <c r="AG332" i="5"/>
  <c r="Z332" i="5"/>
  <c r="X332" i="5"/>
  <c r="W332" i="5" s="1"/>
  <c r="V332" i="5" s="1"/>
  <c r="U332" i="5"/>
  <c r="R332" i="5" s="1"/>
  <c r="P332" i="5"/>
  <c r="M332" i="5"/>
  <c r="AJ331" i="5"/>
  <c r="AK331" i="5" s="1"/>
  <c r="AH331" i="5"/>
  <c r="Z331" i="5"/>
  <c r="X331" i="5"/>
  <c r="W331" i="5" s="1"/>
  <c r="V331" i="5"/>
  <c r="AG331" i="5" s="1"/>
  <c r="U331" i="5"/>
  <c r="R331" i="5" s="1"/>
  <c r="P331" i="5"/>
  <c r="M331" i="5"/>
  <c r="AJ330" i="5"/>
  <c r="AK330" i="5" s="1"/>
  <c r="Z330" i="5"/>
  <c r="X330" i="5"/>
  <c r="W330" i="5" s="1"/>
  <c r="V330" i="5"/>
  <c r="U330" i="5"/>
  <c r="R330" i="5" s="1"/>
  <c r="P330" i="5"/>
  <c r="M330" i="5"/>
  <c r="AJ329" i="5"/>
  <c r="AK329" i="5" s="1"/>
  <c r="Z329" i="5"/>
  <c r="X329" i="5"/>
  <c r="W329" i="5" s="1"/>
  <c r="V329" i="5"/>
  <c r="U329" i="5"/>
  <c r="R329" i="5" s="1"/>
  <c r="P329" i="5"/>
  <c r="M329" i="5"/>
  <c r="AJ328" i="5"/>
  <c r="AK328" i="5" s="1"/>
  <c r="AH328" i="5"/>
  <c r="Z328" i="5"/>
  <c r="X328" i="5"/>
  <c r="W328" i="5" s="1"/>
  <c r="V328" i="5" s="1"/>
  <c r="AG328" i="5" s="1"/>
  <c r="U328" i="5"/>
  <c r="R328" i="5" s="1"/>
  <c r="P328" i="5"/>
  <c r="M328" i="5"/>
  <c r="AJ327" i="5"/>
  <c r="AK327" i="5" s="1"/>
  <c r="Z327" i="5"/>
  <c r="X327" i="5"/>
  <c r="W327" i="5" s="1"/>
  <c r="V327" i="5"/>
  <c r="U327" i="5"/>
  <c r="R327" i="5" s="1"/>
  <c r="P327" i="5"/>
  <c r="M327" i="5"/>
  <c r="AJ326" i="5"/>
  <c r="AK326" i="5" s="1"/>
  <c r="Z326" i="5"/>
  <c r="X326" i="5"/>
  <c r="W326" i="5" s="1"/>
  <c r="V326" i="5" s="1"/>
  <c r="U326" i="5"/>
  <c r="R326" i="5" s="1"/>
  <c r="P326" i="5"/>
  <c r="M326" i="5"/>
  <c r="AJ325" i="5"/>
  <c r="AK325" i="5" s="1"/>
  <c r="Z325" i="5"/>
  <c r="X325" i="5"/>
  <c r="W325" i="5" s="1"/>
  <c r="V325" i="5"/>
  <c r="U325" i="5"/>
  <c r="R325" i="5" s="1"/>
  <c r="P325" i="5"/>
  <c r="M325" i="5"/>
  <c r="AJ324" i="5"/>
  <c r="AK324" i="5" s="1"/>
  <c r="AG324" i="5"/>
  <c r="Z324" i="5"/>
  <c r="X324" i="5"/>
  <c r="W324" i="5" s="1"/>
  <c r="V324" i="5" s="1"/>
  <c r="AH324" i="5" s="1"/>
  <c r="U324" i="5"/>
  <c r="R324" i="5" s="1"/>
  <c r="P324" i="5"/>
  <c r="M324" i="5"/>
  <c r="AJ323" i="5"/>
  <c r="AK323" i="5" s="1"/>
  <c r="Z323" i="5"/>
  <c r="X323" i="5"/>
  <c r="W323" i="5" s="1"/>
  <c r="V323" i="5" s="1"/>
  <c r="U323" i="5"/>
  <c r="R323" i="5" s="1"/>
  <c r="P323" i="5"/>
  <c r="M323" i="5"/>
  <c r="AJ322" i="5"/>
  <c r="AK322" i="5" s="1"/>
  <c r="Z322" i="5"/>
  <c r="X322" i="5"/>
  <c r="W322" i="5" s="1"/>
  <c r="V322" i="5"/>
  <c r="AH322" i="5" s="1"/>
  <c r="U322" i="5"/>
  <c r="R322" i="5" s="1"/>
  <c r="P322" i="5"/>
  <c r="M322" i="5"/>
  <c r="AJ321" i="5"/>
  <c r="AK321" i="5" s="1"/>
  <c r="Z321" i="5"/>
  <c r="X321" i="5"/>
  <c r="W321" i="5" s="1"/>
  <c r="V321" i="5"/>
  <c r="U321" i="5"/>
  <c r="R321" i="5" s="1"/>
  <c r="P321" i="5"/>
  <c r="M321" i="5"/>
  <c r="AJ320" i="5"/>
  <c r="AK320" i="5" s="1"/>
  <c r="AH320" i="5"/>
  <c r="AG320" i="5"/>
  <c r="Z320" i="5"/>
  <c r="X320" i="5"/>
  <c r="W320" i="5" s="1"/>
  <c r="V320" i="5" s="1"/>
  <c r="U320" i="5"/>
  <c r="R320" i="5" s="1"/>
  <c r="P320" i="5"/>
  <c r="M320" i="5"/>
  <c r="AJ319" i="5"/>
  <c r="AK319" i="5" s="1"/>
  <c r="AH319" i="5"/>
  <c r="Z319" i="5"/>
  <c r="X319" i="5"/>
  <c r="W319" i="5" s="1"/>
  <c r="V319" i="5"/>
  <c r="AG319" i="5" s="1"/>
  <c r="U319" i="5"/>
  <c r="R319" i="5"/>
  <c r="P319" i="5"/>
  <c r="M319" i="5"/>
  <c r="AJ318" i="5"/>
  <c r="AK318" i="5" s="1"/>
  <c r="Z318" i="5"/>
  <c r="X318" i="5"/>
  <c r="W318" i="5" s="1"/>
  <c r="V318" i="5"/>
  <c r="AH318" i="5" s="1"/>
  <c r="U318" i="5"/>
  <c r="R318" i="5"/>
  <c r="P318" i="5"/>
  <c r="M318" i="5"/>
  <c r="AJ317" i="5"/>
  <c r="AK317" i="5" s="1"/>
  <c r="Z317" i="5"/>
  <c r="X317" i="5"/>
  <c r="W317" i="5" s="1"/>
  <c r="V317" i="5" s="1"/>
  <c r="U317" i="5"/>
  <c r="R317" i="5" s="1"/>
  <c r="P317" i="5"/>
  <c r="M317" i="5"/>
  <c r="AJ316" i="5"/>
  <c r="AK316" i="5" s="1"/>
  <c r="Z316" i="5"/>
  <c r="X316" i="5"/>
  <c r="W316" i="5" s="1"/>
  <c r="V316" i="5"/>
  <c r="U316" i="5"/>
  <c r="R316" i="5"/>
  <c r="P316" i="5"/>
  <c r="M316" i="5"/>
  <c r="AJ315" i="5"/>
  <c r="AK315" i="5" s="1"/>
  <c r="Z315" i="5"/>
  <c r="X315" i="5"/>
  <c r="W315" i="5" s="1"/>
  <c r="V315" i="5"/>
  <c r="U315" i="5"/>
  <c r="R315" i="5"/>
  <c r="P315" i="5"/>
  <c r="M315" i="5"/>
  <c r="AJ314" i="5"/>
  <c r="AK314" i="5" s="1"/>
  <c r="AH314" i="5"/>
  <c r="AG314" i="5"/>
  <c r="Z314" i="5"/>
  <c r="X314" i="5"/>
  <c r="W314" i="5" s="1"/>
  <c r="V314" i="5"/>
  <c r="U314" i="5"/>
  <c r="R314" i="5"/>
  <c r="P314" i="5"/>
  <c r="M314" i="5"/>
  <c r="AJ313" i="5"/>
  <c r="AK313" i="5" s="1"/>
  <c r="Z313" i="5"/>
  <c r="X313" i="5"/>
  <c r="W313" i="5" s="1"/>
  <c r="V313" i="5"/>
  <c r="U313" i="5"/>
  <c r="R313" i="5"/>
  <c r="P313" i="5"/>
  <c r="M313" i="5"/>
  <c r="AJ312" i="5"/>
  <c r="AK312" i="5" s="1"/>
  <c r="Z312" i="5"/>
  <c r="X312" i="5"/>
  <c r="W312" i="5" s="1"/>
  <c r="V312" i="5"/>
  <c r="AH312" i="5" s="1"/>
  <c r="U312" i="5"/>
  <c r="R312" i="5"/>
  <c r="P312" i="5"/>
  <c r="M312" i="5"/>
  <c r="AJ311" i="5"/>
  <c r="AK311" i="5" s="1"/>
  <c r="AH311" i="5"/>
  <c r="Z311" i="5"/>
  <c r="X311" i="5"/>
  <c r="W311" i="5" s="1"/>
  <c r="V311" i="5"/>
  <c r="U311" i="5"/>
  <c r="R311" i="5"/>
  <c r="P311" i="5"/>
  <c r="AG311" i="5" s="1"/>
  <c r="M311" i="5"/>
  <c r="AJ310" i="5"/>
  <c r="AK310" i="5" s="1"/>
  <c r="Z310" i="5"/>
  <c r="X310" i="5"/>
  <c r="W310" i="5" s="1"/>
  <c r="V310" i="5"/>
  <c r="U310" i="5"/>
  <c r="R310" i="5" s="1"/>
  <c r="P310" i="5"/>
  <c r="M310" i="5"/>
  <c r="AJ309" i="5"/>
  <c r="AK309" i="5" s="1"/>
  <c r="Z309" i="5"/>
  <c r="X309" i="5"/>
  <c r="W309" i="5" s="1"/>
  <c r="V309" i="5"/>
  <c r="U309" i="5"/>
  <c r="R309" i="5"/>
  <c r="P309" i="5"/>
  <c r="M309" i="5"/>
  <c r="AK308" i="5"/>
  <c r="AJ308" i="5"/>
  <c r="Z308" i="5"/>
  <c r="X308" i="5"/>
  <c r="W308" i="5" s="1"/>
  <c r="V308" i="5"/>
  <c r="U308" i="5"/>
  <c r="R308" i="5" s="1"/>
  <c r="P308" i="5"/>
  <c r="M308" i="5"/>
  <c r="AK307" i="5"/>
  <c r="AJ307" i="5"/>
  <c r="Z307" i="5"/>
  <c r="X307" i="5"/>
  <c r="W307" i="5" s="1"/>
  <c r="V307" i="5" s="1"/>
  <c r="U307" i="5"/>
  <c r="R307" i="5" s="1"/>
  <c r="P307" i="5"/>
  <c r="M307" i="5"/>
  <c r="AJ306" i="5"/>
  <c r="AK306" i="5" s="1"/>
  <c r="Z306" i="5"/>
  <c r="X306" i="5"/>
  <c r="W306" i="5" s="1"/>
  <c r="V306" i="5" s="1"/>
  <c r="U306" i="5"/>
  <c r="R306" i="5" s="1"/>
  <c r="P306" i="5"/>
  <c r="M306" i="5"/>
  <c r="AJ305" i="5"/>
  <c r="AK305" i="5" s="1"/>
  <c r="Z305" i="5"/>
  <c r="X305" i="5"/>
  <c r="W305" i="5" s="1"/>
  <c r="V305" i="5"/>
  <c r="U305" i="5"/>
  <c r="R305" i="5"/>
  <c r="P305" i="5"/>
  <c r="M305" i="5"/>
  <c r="AK304" i="5"/>
  <c r="AJ304" i="5"/>
  <c r="Z304" i="5"/>
  <c r="X304" i="5"/>
  <c r="W304" i="5" s="1"/>
  <c r="V304" i="5"/>
  <c r="U304" i="5"/>
  <c r="R304" i="5" s="1"/>
  <c r="P304" i="5"/>
  <c r="M304" i="5"/>
  <c r="AK303" i="5"/>
  <c r="AJ303" i="5"/>
  <c r="Z303" i="5"/>
  <c r="X303" i="5"/>
  <c r="W303" i="5" s="1"/>
  <c r="V303" i="5" s="1"/>
  <c r="U303" i="5"/>
  <c r="R303" i="5" s="1"/>
  <c r="P303" i="5"/>
  <c r="M303" i="5"/>
  <c r="AJ302" i="5"/>
  <c r="AK302" i="5" s="1"/>
  <c r="Z302" i="5"/>
  <c r="X302" i="5"/>
  <c r="W302" i="5" s="1"/>
  <c r="V302" i="5" s="1"/>
  <c r="U302" i="5"/>
  <c r="R302" i="5" s="1"/>
  <c r="P302" i="5"/>
  <c r="M302" i="5"/>
  <c r="AJ301" i="5"/>
  <c r="AK301" i="5" s="1"/>
  <c r="Z301" i="5"/>
  <c r="X301" i="5"/>
  <c r="W301" i="5" s="1"/>
  <c r="V301" i="5"/>
  <c r="U301" i="5"/>
  <c r="R301" i="5"/>
  <c r="P301" i="5"/>
  <c r="M301" i="5"/>
  <c r="AK300" i="5"/>
  <c r="AJ300" i="5"/>
  <c r="Z300" i="5"/>
  <c r="X300" i="5"/>
  <c r="W300" i="5" s="1"/>
  <c r="V300" i="5"/>
  <c r="U300" i="5"/>
  <c r="R300" i="5" s="1"/>
  <c r="P300" i="5"/>
  <c r="M300" i="5"/>
  <c r="AK299" i="5"/>
  <c r="AJ299" i="5"/>
  <c r="Z299" i="5"/>
  <c r="X299" i="5"/>
  <c r="W299" i="5" s="1"/>
  <c r="V299" i="5" s="1"/>
  <c r="U299" i="5"/>
  <c r="R299" i="5" s="1"/>
  <c r="P299" i="5"/>
  <c r="M299" i="5"/>
  <c r="AJ298" i="5"/>
  <c r="AK298" i="5" s="1"/>
  <c r="Z298" i="5"/>
  <c r="X298" i="5"/>
  <c r="W298" i="5" s="1"/>
  <c r="V298" i="5" s="1"/>
  <c r="U298" i="5"/>
  <c r="R298" i="5" s="1"/>
  <c r="P298" i="5"/>
  <c r="M298" i="5"/>
  <c r="AJ297" i="5"/>
  <c r="AK297" i="5" s="1"/>
  <c r="Z297" i="5"/>
  <c r="X297" i="5"/>
  <c r="W297" i="5" s="1"/>
  <c r="V297" i="5"/>
  <c r="U297" i="5"/>
  <c r="R297" i="5"/>
  <c r="P297" i="5"/>
  <c r="M297" i="5"/>
  <c r="AK296" i="5"/>
  <c r="AJ296" i="5"/>
  <c r="Z296" i="5"/>
  <c r="X296" i="5"/>
  <c r="W296" i="5" s="1"/>
  <c r="V296" i="5"/>
  <c r="U296" i="5"/>
  <c r="R296" i="5" s="1"/>
  <c r="P296" i="5"/>
  <c r="M296" i="5"/>
  <c r="AK295" i="5"/>
  <c r="AJ295" i="5"/>
  <c r="Z295" i="5"/>
  <c r="X295" i="5"/>
  <c r="W295" i="5" s="1"/>
  <c r="V295" i="5" s="1"/>
  <c r="U295" i="5"/>
  <c r="R295" i="5" s="1"/>
  <c r="P295" i="5"/>
  <c r="M295" i="5"/>
  <c r="AJ294" i="5"/>
  <c r="AK294" i="5" s="1"/>
  <c r="Z294" i="5"/>
  <c r="X294" i="5"/>
  <c r="W294" i="5" s="1"/>
  <c r="V294" i="5" s="1"/>
  <c r="U294" i="5"/>
  <c r="R294" i="5" s="1"/>
  <c r="P294" i="5"/>
  <c r="M294" i="5"/>
  <c r="AJ293" i="5"/>
  <c r="AK293" i="5" s="1"/>
  <c r="Z293" i="5"/>
  <c r="X293" i="5"/>
  <c r="W293" i="5" s="1"/>
  <c r="V293" i="5"/>
  <c r="U293" i="5"/>
  <c r="R293" i="5"/>
  <c r="P293" i="5"/>
  <c r="M293" i="5"/>
  <c r="AK292" i="5"/>
  <c r="AJ292" i="5"/>
  <c r="Z292" i="5"/>
  <c r="X292" i="5"/>
  <c r="W292" i="5" s="1"/>
  <c r="V292" i="5"/>
  <c r="U292" i="5"/>
  <c r="R292" i="5" s="1"/>
  <c r="P292" i="5"/>
  <c r="M292" i="5"/>
  <c r="AK291" i="5"/>
  <c r="AJ291" i="5"/>
  <c r="Z291" i="5"/>
  <c r="X291" i="5"/>
  <c r="W291" i="5" s="1"/>
  <c r="V291" i="5" s="1"/>
  <c r="U291" i="5"/>
  <c r="R291" i="5" s="1"/>
  <c r="P291" i="5"/>
  <c r="M291" i="5"/>
  <c r="AJ290" i="5"/>
  <c r="AK290" i="5" s="1"/>
  <c r="Z290" i="5"/>
  <c r="X290" i="5"/>
  <c r="W290" i="5" s="1"/>
  <c r="V290" i="5" s="1"/>
  <c r="U290" i="5"/>
  <c r="R290" i="5" s="1"/>
  <c r="P290" i="5"/>
  <c r="M290" i="5"/>
  <c r="AJ289" i="5"/>
  <c r="AK289" i="5" s="1"/>
  <c r="Z289" i="5"/>
  <c r="X289" i="5"/>
  <c r="W289" i="5" s="1"/>
  <c r="V289" i="5"/>
  <c r="U289" i="5"/>
  <c r="R289" i="5"/>
  <c r="P289" i="5"/>
  <c r="M289" i="5"/>
  <c r="AK288" i="5"/>
  <c r="AJ288" i="5"/>
  <c r="Z288" i="5"/>
  <c r="X288" i="5"/>
  <c r="W288" i="5" s="1"/>
  <c r="V288" i="5"/>
  <c r="U288" i="5"/>
  <c r="R288" i="5" s="1"/>
  <c r="P288" i="5"/>
  <c r="M288" i="5"/>
  <c r="AK287" i="5"/>
  <c r="AJ287" i="5"/>
  <c r="Z287" i="5"/>
  <c r="X287" i="5"/>
  <c r="W287" i="5" s="1"/>
  <c r="V287" i="5" s="1"/>
  <c r="U287" i="5"/>
  <c r="R287" i="5" s="1"/>
  <c r="P287" i="5"/>
  <c r="M287" i="5"/>
  <c r="AJ286" i="5"/>
  <c r="AK286" i="5" s="1"/>
  <c r="Z286" i="5"/>
  <c r="X286" i="5"/>
  <c r="W286" i="5" s="1"/>
  <c r="V286" i="5" s="1"/>
  <c r="U286" i="5"/>
  <c r="R286" i="5" s="1"/>
  <c r="P286" i="5"/>
  <c r="M286" i="5"/>
  <c r="AJ285" i="5"/>
  <c r="AK285" i="5" s="1"/>
  <c r="Z285" i="5"/>
  <c r="X285" i="5"/>
  <c r="W285" i="5" s="1"/>
  <c r="V285" i="5"/>
  <c r="U285" i="5"/>
  <c r="R285" i="5"/>
  <c r="P285" i="5"/>
  <c r="M285" i="5"/>
  <c r="AK284" i="5"/>
  <c r="AJ284" i="5"/>
  <c r="Z284" i="5"/>
  <c r="X284" i="5"/>
  <c r="W284" i="5" s="1"/>
  <c r="V284" i="5"/>
  <c r="U284" i="5"/>
  <c r="R284" i="5" s="1"/>
  <c r="P284" i="5"/>
  <c r="M284" i="5"/>
  <c r="AK283" i="5"/>
  <c r="AJ283" i="5"/>
  <c r="Z283" i="5"/>
  <c r="X283" i="5"/>
  <c r="W283" i="5" s="1"/>
  <c r="V283" i="5" s="1"/>
  <c r="U283" i="5"/>
  <c r="R283" i="5" s="1"/>
  <c r="P283" i="5"/>
  <c r="M283" i="5"/>
  <c r="AJ282" i="5"/>
  <c r="AK282" i="5" s="1"/>
  <c r="Z282" i="5"/>
  <c r="X282" i="5"/>
  <c r="W282" i="5" s="1"/>
  <c r="V282" i="5" s="1"/>
  <c r="U282" i="5"/>
  <c r="R282" i="5" s="1"/>
  <c r="P282" i="5"/>
  <c r="M282" i="5"/>
  <c r="AJ281" i="5"/>
  <c r="AK281" i="5" s="1"/>
  <c r="Z281" i="5"/>
  <c r="X281" i="5"/>
  <c r="W281" i="5" s="1"/>
  <c r="V281" i="5"/>
  <c r="U281" i="5"/>
  <c r="R281" i="5"/>
  <c r="P281" i="5"/>
  <c r="M281" i="5"/>
  <c r="AK280" i="5"/>
  <c r="AJ280" i="5"/>
  <c r="Z280" i="5"/>
  <c r="X280" i="5"/>
  <c r="W280" i="5" s="1"/>
  <c r="V280" i="5"/>
  <c r="U280" i="5"/>
  <c r="R280" i="5" s="1"/>
  <c r="P280" i="5"/>
  <c r="M280" i="5"/>
  <c r="AK279" i="5"/>
  <c r="AJ279" i="5"/>
  <c r="Z279" i="5"/>
  <c r="X279" i="5"/>
  <c r="W279" i="5" s="1"/>
  <c r="V279" i="5" s="1"/>
  <c r="U279" i="5"/>
  <c r="R279" i="5" s="1"/>
  <c r="P279" i="5"/>
  <c r="M279" i="5"/>
  <c r="AJ278" i="5"/>
  <c r="AK278" i="5" s="1"/>
  <c r="Z278" i="5"/>
  <c r="X278" i="5"/>
  <c r="W278" i="5" s="1"/>
  <c r="V278" i="5" s="1"/>
  <c r="U278" i="5"/>
  <c r="R278" i="5"/>
  <c r="P278" i="5"/>
  <c r="M278" i="5"/>
  <c r="AJ277" i="5"/>
  <c r="AK277" i="5" s="1"/>
  <c r="Z277" i="5"/>
  <c r="X277" i="5"/>
  <c r="W277" i="5" s="1"/>
  <c r="V277" i="5"/>
  <c r="U277" i="5"/>
  <c r="R277" i="5"/>
  <c r="P277" i="5"/>
  <c r="M277" i="5"/>
  <c r="AK276" i="5"/>
  <c r="AJ276" i="5"/>
  <c r="Z276" i="5"/>
  <c r="X276" i="5"/>
  <c r="W276" i="5" s="1"/>
  <c r="V276" i="5"/>
  <c r="U276" i="5"/>
  <c r="R276" i="5" s="1"/>
  <c r="P276" i="5"/>
  <c r="M276" i="5"/>
  <c r="AK275" i="5"/>
  <c r="AJ275" i="5"/>
  <c r="Z275" i="5"/>
  <c r="X275" i="5"/>
  <c r="W275" i="5" s="1"/>
  <c r="V275" i="5" s="1"/>
  <c r="U275" i="5"/>
  <c r="R275" i="5" s="1"/>
  <c r="P275" i="5"/>
  <c r="M275" i="5"/>
  <c r="AJ274" i="5"/>
  <c r="AK274" i="5" s="1"/>
  <c r="Z274" i="5"/>
  <c r="X274" i="5"/>
  <c r="W274" i="5" s="1"/>
  <c r="V274" i="5" s="1"/>
  <c r="U274" i="5"/>
  <c r="R274" i="5" s="1"/>
  <c r="P274" i="5"/>
  <c r="M274" i="5"/>
  <c r="AJ273" i="5"/>
  <c r="AK273" i="5" s="1"/>
  <c r="Z273" i="5"/>
  <c r="X273" i="5"/>
  <c r="W273" i="5" s="1"/>
  <c r="V273" i="5"/>
  <c r="U273" i="5"/>
  <c r="R273" i="5"/>
  <c r="P273" i="5"/>
  <c r="M273" i="5"/>
  <c r="AK272" i="5"/>
  <c r="AJ272" i="5"/>
  <c r="Z272" i="5"/>
  <c r="X272" i="5"/>
  <c r="W272" i="5" s="1"/>
  <c r="V272" i="5"/>
  <c r="U272" i="5"/>
  <c r="R272" i="5" s="1"/>
  <c r="P272" i="5"/>
  <c r="M272" i="5"/>
  <c r="AJ271" i="5"/>
  <c r="AK271" i="5" s="1"/>
  <c r="Z271" i="5"/>
  <c r="X271" i="5"/>
  <c r="W271" i="5" s="1"/>
  <c r="V271" i="5" s="1"/>
  <c r="U271" i="5"/>
  <c r="R271" i="5" s="1"/>
  <c r="P271" i="5"/>
  <c r="M271" i="5"/>
  <c r="AJ270" i="5"/>
  <c r="AK270" i="5" s="1"/>
  <c r="Z270" i="5"/>
  <c r="X270" i="5"/>
  <c r="W270" i="5" s="1"/>
  <c r="V270" i="5"/>
  <c r="U270" i="5"/>
  <c r="R270" i="5" s="1"/>
  <c r="P270" i="5"/>
  <c r="M270" i="5"/>
  <c r="AJ269" i="5"/>
  <c r="AK269" i="5" s="1"/>
  <c r="Z269" i="5"/>
  <c r="X269" i="5"/>
  <c r="W269" i="5" s="1"/>
  <c r="V269" i="5"/>
  <c r="U269" i="5"/>
  <c r="R269" i="5"/>
  <c r="P269" i="5"/>
  <c r="M269" i="5"/>
  <c r="AK268" i="5"/>
  <c r="AJ268" i="5"/>
  <c r="Z268" i="5"/>
  <c r="X268" i="5"/>
  <c r="W268" i="5" s="1"/>
  <c r="V268" i="5"/>
  <c r="U268" i="5"/>
  <c r="R268" i="5" s="1"/>
  <c r="P268" i="5"/>
  <c r="M268" i="5"/>
  <c r="AK267" i="5"/>
  <c r="AJ267" i="5"/>
  <c r="Z267" i="5"/>
  <c r="X267" i="5"/>
  <c r="W267" i="5" s="1"/>
  <c r="V267" i="5" s="1"/>
  <c r="U267" i="5"/>
  <c r="R267" i="5" s="1"/>
  <c r="P267" i="5"/>
  <c r="M267" i="5"/>
  <c r="AJ266" i="5"/>
  <c r="AK266" i="5" s="1"/>
  <c r="Z266" i="5"/>
  <c r="X266" i="5"/>
  <c r="W266" i="5" s="1"/>
  <c r="V266" i="5" s="1"/>
  <c r="U266" i="5"/>
  <c r="R266" i="5"/>
  <c r="P266" i="5"/>
  <c r="M266" i="5"/>
  <c r="AJ265" i="5"/>
  <c r="AK265" i="5" s="1"/>
  <c r="Z265" i="5"/>
  <c r="X265" i="5"/>
  <c r="W265" i="5" s="1"/>
  <c r="V265" i="5"/>
  <c r="U265" i="5"/>
  <c r="R265" i="5"/>
  <c r="P265" i="5"/>
  <c r="M265" i="5"/>
  <c r="AK264" i="5"/>
  <c r="AJ264" i="5"/>
  <c r="Z264" i="5"/>
  <c r="X264" i="5"/>
  <c r="W264" i="5" s="1"/>
  <c r="V264" i="5"/>
  <c r="U264" i="5"/>
  <c r="R264" i="5" s="1"/>
  <c r="P264" i="5"/>
  <c r="M264" i="5"/>
  <c r="AK263" i="5"/>
  <c r="AJ263" i="5"/>
  <c r="Z263" i="5"/>
  <c r="X263" i="5"/>
  <c r="W263" i="5" s="1"/>
  <c r="V263" i="5" s="1"/>
  <c r="U263" i="5"/>
  <c r="R263" i="5" s="1"/>
  <c r="P263" i="5"/>
  <c r="M263" i="5"/>
  <c r="AJ262" i="5"/>
  <c r="AK262" i="5" s="1"/>
  <c r="Z262" i="5"/>
  <c r="X262" i="5"/>
  <c r="W262" i="5" s="1"/>
  <c r="V262" i="5" s="1"/>
  <c r="U262" i="5"/>
  <c r="R262" i="5"/>
  <c r="P262" i="5"/>
  <c r="M262" i="5"/>
  <c r="AJ261" i="5"/>
  <c r="AK261" i="5" s="1"/>
  <c r="Z261" i="5"/>
  <c r="X261" i="5"/>
  <c r="W261" i="5" s="1"/>
  <c r="V261" i="5" s="1"/>
  <c r="U261" i="5"/>
  <c r="R261" i="5"/>
  <c r="P261" i="5"/>
  <c r="M261" i="5"/>
  <c r="AJ260" i="5"/>
  <c r="AK260" i="5" s="1"/>
  <c r="Z260" i="5"/>
  <c r="X260" i="5"/>
  <c r="W260" i="5" s="1"/>
  <c r="V260" i="5" s="1"/>
  <c r="U260" i="5"/>
  <c r="R260" i="5" s="1"/>
  <c r="P260" i="5"/>
  <c r="M260" i="5"/>
  <c r="AJ259" i="5"/>
  <c r="AK259" i="5" s="1"/>
  <c r="Z259" i="5"/>
  <c r="X259" i="5"/>
  <c r="W259" i="5" s="1"/>
  <c r="V259" i="5"/>
  <c r="U259" i="5"/>
  <c r="R259" i="5" s="1"/>
  <c r="P259" i="5"/>
  <c r="M259" i="5"/>
  <c r="AJ258" i="5"/>
  <c r="AK258" i="5" s="1"/>
  <c r="Z258" i="5"/>
  <c r="X258" i="5"/>
  <c r="W258" i="5" s="1"/>
  <c r="V258" i="5" s="1"/>
  <c r="AH258" i="5" s="1"/>
  <c r="U258" i="5"/>
  <c r="R258" i="5"/>
  <c r="P258" i="5"/>
  <c r="M258" i="5"/>
  <c r="AJ257" i="5"/>
  <c r="AK257" i="5" s="1"/>
  <c r="AH257" i="5"/>
  <c r="AG257" i="5"/>
  <c r="Z257" i="5"/>
  <c r="X257" i="5"/>
  <c r="W257" i="5" s="1"/>
  <c r="V257" i="5"/>
  <c r="U257" i="5"/>
  <c r="R257" i="5"/>
  <c r="P257" i="5"/>
  <c r="M257" i="5"/>
  <c r="AK256" i="5"/>
  <c r="AJ256" i="5"/>
  <c r="AH256" i="5"/>
  <c r="AG256" i="5"/>
  <c r="Z256" i="5"/>
  <c r="X256" i="5"/>
  <c r="W256" i="5" s="1"/>
  <c r="V256" i="5" s="1"/>
  <c r="U256" i="5"/>
  <c r="R256" i="5" s="1"/>
  <c r="P256" i="5"/>
  <c r="M256" i="5"/>
  <c r="AJ255" i="5"/>
  <c r="AK255" i="5" s="1"/>
  <c r="Z255" i="5"/>
  <c r="X255" i="5"/>
  <c r="W255" i="5" s="1"/>
  <c r="V255" i="5" s="1"/>
  <c r="U255" i="5"/>
  <c r="R255" i="5"/>
  <c r="P255" i="5"/>
  <c r="M255" i="5"/>
  <c r="AK254" i="5"/>
  <c r="AJ254" i="5"/>
  <c r="AH254" i="5"/>
  <c r="Z254" i="5"/>
  <c r="X254" i="5"/>
  <c r="W254" i="5" s="1"/>
  <c r="V254" i="5"/>
  <c r="U254" i="5"/>
  <c r="R254" i="5" s="1"/>
  <c r="P254" i="5"/>
  <c r="AG254" i="5" s="1"/>
  <c r="M254" i="5"/>
  <c r="AK253" i="5"/>
  <c r="AJ253" i="5"/>
  <c r="Z253" i="5"/>
  <c r="X253" i="5"/>
  <c r="W253" i="5" s="1"/>
  <c r="V253" i="5" s="1"/>
  <c r="U253" i="5"/>
  <c r="R253" i="5" s="1"/>
  <c r="P253" i="5"/>
  <c r="M253" i="5"/>
  <c r="AJ252" i="5"/>
  <c r="AK252" i="5" s="1"/>
  <c r="AH252" i="5"/>
  <c r="Z252" i="5"/>
  <c r="X252" i="5"/>
  <c r="W252" i="5" s="1"/>
  <c r="V252" i="5"/>
  <c r="U252" i="5"/>
  <c r="R252" i="5"/>
  <c r="P252" i="5"/>
  <c r="M252" i="5"/>
  <c r="AK251" i="5"/>
  <c r="AJ251" i="5"/>
  <c r="Z251" i="5"/>
  <c r="X251" i="5"/>
  <c r="W251" i="5" s="1"/>
  <c r="V251" i="5" s="1"/>
  <c r="U251" i="5"/>
  <c r="R251" i="5" s="1"/>
  <c r="P251" i="5"/>
  <c r="AH251" i="5" s="1"/>
  <c r="M251" i="5"/>
  <c r="AJ250" i="5"/>
  <c r="AK250" i="5" s="1"/>
  <c r="Z250" i="5"/>
  <c r="X250" i="5"/>
  <c r="W250" i="5" s="1"/>
  <c r="V250" i="5"/>
  <c r="U250" i="5"/>
  <c r="R250" i="5"/>
  <c r="P250" i="5"/>
  <c r="M250" i="5"/>
  <c r="AK249" i="5"/>
  <c r="AJ249" i="5"/>
  <c r="AH249" i="5"/>
  <c r="Z249" i="5"/>
  <c r="X249" i="5"/>
  <c r="W249" i="5" s="1"/>
  <c r="V249" i="5" s="1"/>
  <c r="U249" i="5"/>
  <c r="R249" i="5"/>
  <c r="P249" i="5"/>
  <c r="AG249" i="5" s="1"/>
  <c r="M249" i="5"/>
  <c r="AK248" i="5"/>
  <c r="AJ248" i="5"/>
  <c r="AG248" i="5"/>
  <c r="Z248" i="5"/>
  <c r="X248" i="5"/>
  <c r="W248" i="5" s="1"/>
  <c r="V248" i="5"/>
  <c r="U248" i="5"/>
  <c r="R248" i="5"/>
  <c r="P248" i="5"/>
  <c r="M248" i="5"/>
  <c r="AJ247" i="5"/>
  <c r="AK247" i="5" s="1"/>
  <c r="AH247" i="5"/>
  <c r="Z247" i="5"/>
  <c r="X247" i="5"/>
  <c r="W247" i="5" s="1"/>
  <c r="V247" i="5"/>
  <c r="U247" i="5"/>
  <c r="R247" i="5" s="1"/>
  <c r="P247" i="5"/>
  <c r="AG247" i="5" s="1"/>
  <c r="M247" i="5"/>
  <c r="AJ246" i="5"/>
  <c r="AK246" i="5" s="1"/>
  <c r="Z246" i="5"/>
  <c r="X246" i="5"/>
  <c r="W246" i="5" s="1"/>
  <c r="V246" i="5" s="1"/>
  <c r="AH246" i="5" s="1"/>
  <c r="U246" i="5"/>
  <c r="R246" i="5"/>
  <c r="P246" i="5"/>
  <c r="M246" i="5"/>
  <c r="AK245" i="5"/>
  <c r="AJ245" i="5"/>
  <c r="Z245" i="5"/>
  <c r="X245" i="5"/>
  <c r="W245" i="5" s="1"/>
  <c r="V245" i="5"/>
  <c r="U245" i="5"/>
  <c r="R245" i="5"/>
  <c r="P245" i="5"/>
  <c r="AH245" i="5" s="1"/>
  <c r="M245" i="5"/>
  <c r="AJ244" i="5"/>
  <c r="AK244" i="5" s="1"/>
  <c r="Z244" i="5"/>
  <c r="X244" i="5"/>
  <c r="W244" i="5" s="1"/>
  <c r="V244" i="5" s="1"/>
  <c r="U244" i="5"/>
  <c r="R244" i="5" s="1"/>
  <c r="P244" i="5"/>
  <c r="AH244" i="5" s="1"/>
  <c r="M244" i="5"/>
  <c r="AJ243" i="5"/>
  <c r="AK243" i="5" s="1"/>
  <c r="Z243" i="5"/>
  <c r="X243" i="5"/>
  <c r="W243" i="5" s="1"/>
  <c r="V243" i="5" s="1"/>
  <c r="U243" i="5"/>
  <c r="R243" i="5" s="1"/>
  <c r="P243" i="5"/>
  <c r="M243" i="5"/>
  <c r="AJ242" i="5"/>
  <c r="AK242" i="5" s="1"/>
  <c r="Z242" i="5"/>
  <c r="X242" i="5"/>
  <c r="W242" i="5" s="1"/>
  <c r="V242" i="5" s="1"/>
  <c r="U242" i="5"/>
  <c r="R242" i="5" s="1"/>
  <c r="P242" i="5"/>
  <c r="M242" i="5"/>
  <c r="AJ241" i="5"/>
  <c r="AK241" i="5" s="1"/>
  <c r="Z241" i="5"/>
  <c r="X241" i="5"/>
  <c r="W241" i="5"/>
  <c r="V241" i="5" s="1"/>
  <c r="U241" i="5"/>
  <c r="R241" i="5" s="1"/>
  <c r="P241" i="5"/>
  <c r="AH241" i="5" s="1"/>
  <c r="M241" i="5"/>
  <c r="AJ240" i="5"/>
  <c r="AK240" i="5" s="1"/>
  <c r="Z240" i="5"/>
  <c r="X240" i="5"/>
  <c r="W240" i="5"/>
  <c r="V240" i="5" s="1"/>
  <c r="U240" i="5"/>
  <c r="R240" i="5" s="1"/>
  <c r="P240" i="5"/>
  <c r="AH240" i="5" s="1"/>
  <c r="M240" i="5"/>
  <c r="AJ239" i="5"/>
  <c r="AK239" i="5" s="1"/>
  <c r="Z239" i="5"/>
  <c r="X239" i="5"/>
  <c r="W239" i="5" s="1"/>
  <c r="V239" i="5" s="1"/>
  <c r="U239" i="5"/>
  <c r="R239" i="5" s="1"/>
  <c r="P239" i="5"/>
  <c r="M239" i="5"/>
  <c r="AJ238" i="5"/>
  <c r="AK238" i="5" s="1"/>
  <c r="Z238" i="5"/>
  <c r="X238" i="5"/>
  <c r="W238" i="5" s="1"/>
  <c r="V238" i="5" s="1"/>
  <c r="U238" i="5"/>
  <c r="R238" i="5" s="1"/>
  <c r="P238" i="5"/>
  <c r="M238" i="5"/>
  <c r="AJ237" i="5"/>
  <c r="AK237" i="5" s="1"/>
  <c r="Z237" i="5"/>
  <c r="X237" i="5"/>
  <c r="W237" i="5"/>
  <c r="V237" i="5" s="1"/>
  <c r="U237" i="5"/>
  <c r="R237" i="5" s="1"/>
  <c r="P237" i="5"/>
  <c r="AH237" i="5" s="1"/>
  <c r="M237" i="5"/>
  <c r="AJ236" i="5"/>
  <c r="AK236" i="5" s="1"/>
  <c r="Z236" i="5"/>
  <c r="X236" i="5"/>
  <c r="W236" i="5"/>
  <c r="V236" i="5" s="1"/>
  <c r="U236" i="5"/>
  <c r="R236" i="5" s="1"/>
  <c r="P236" i="5"/>
  <c r="AH236" i="5" s="1"/>
  <c r="M236" i="5"/>
  <c r="AJ235" i="5"/>
  <c r="AK235" i="5" s="1"/>
  <c r="Z235" i="5"/>
  <c r="X235" i="5"/>
  <c r="W235" i="5" s="1"/>
  <c r="V235" i="5" s="1"/>
  <c r="U235" i="5"/>
  <c r="R235" i="5" s="1"/>
  <c r="P235" i="5"/>
  <c r="M235" i="5"/>
  <c r="AJ234" i="5"/>
  <c r="AK234" i="5" s="1"/>
  <c r="Z234" i="5"/>
  <c r="X234" i="5"/>
  <c r="W234" i="5" s="1"/>
  <c r="V234" i="5" s="1"/>
  <c r="U234" i="5"/>
  <c r="R234" i="5" s="1"/>
  <c r="P234" i="5"/>
  <c r="M234" i="5"/>
  <c r="AJ233" i="5"/>
  <c r="AK233" i="5" s="1"/>
  <c r="Z233" i="5"/>
  <c r="X233" i="5"/>
  <c r="W233" i="5"/>
  <c r="V233" i="5" s="1"/>
  <c r="U233" i="5"/>
  <c r="R233" i="5" s="1"/>
  <c r="P233" i="5"/>
  <c r="AH233" i="5" s="1"/>
  <c r="M233" i="5"/>
  <c r="AJ232" i="5"/>
  <c r="AK232" i="5" s="1"/>
  <c r="Z232" i="5"/>
  <c r="X232" i="5"/>
  <c r="W232" i="5"/>
  <c r="V232" i="5" s="1"/>
  <c r="U232" i="5"/>
  <c r="R232" i="5" s="1"/>
  <c r="P232" i="5"/>
  <c r="AH232" i="5" s="1"/>
  <c r="M232" i="5"/>
  <c r="AJ231" i="5"/>
  <c r="AK231" i="5" s="1"/>
  <c r="Z231" i="5"/>
  <c r="X231" i="5"/>
  <c r="W231" i="5" s="1"/>
  <c r="V231" i="5" s="1"/>
  <c r="U231" i="5"/>
  <c r="R231" i="5" s="1"/>
  <c r="P231" i="5"/>
  <c r="M231" i="5"/>
  <c r="AJ230" i="5"/>
  <c r="AK230" i="5" s="1"/>
  <c r="Z230" i="5"/>
  <c r="X230" i="5"/>
  <c r="W230" i="5" s="1"/>
  <c r="V230" i="5" s="1"/>
  <c r="U230" i="5"/>
  <c r="R230" i="5" s="1"/>
  <c r="P230" i="5"/>
  <c r="M230" i="5"/>
  <c r="AJ229" i="5"/>
  <c r="AK229" i="5" s="1"/>
  <c r="Z229" i="5"/>
  <c r="X229" i="5"/>
  <c r="W229" i="5"/>
  <c r="V229" i="5" s="1"/>
  <c r="U229" i="5"/>
  <c r="R229" i="5" s="1"/>
  <c r="P229" i="5"/>
  <c r="AH229" i="5" s="1"/>
  <c r="M229" i="5"/>
  <c r="AJ228" i="5"/>
  <c r="AK228" i="5" s="1"/>
  <c r="Z228" i="5"/>
  <c r="X228" i="5"/>
  <c r="W228" i="5"/>
  <c r="V228" i="5" s="1"/>
  <c r="U228" i="5"/>
  <c r="R228" i="5" s="1"/>
  <c r="P228" i="5"/>
  <c r="AH228" i="5" s="1"/>
  <c r="M228" i="5"/>
  <c r="AJ227" i="5"/>
  <c r="AK227" i="5" s="1"/>
  <c r="Z227" i="5"/>
  <c r="X227" i="5"/>
  <c r="W227" i="5" s="1"/>
  <c r="V227" i="5" s="1"/>
  <c r="U227" i="5"/>
  <c r="R227" i="5" s="1"/>
  <c r="P227" i="5"/>
  <c r="M227" i="5"/>
  <c r="AJ226" i="5"/>
  <c r="AK226" i="5" s="1"/>
  <c r="Z226" i="5"/>
  <c r="X226" i="5"/>
  <c r="W226" i="5" s="1"/>
  <c r="V226" i="5" s="1"/>
  <c r="U226" i="5"/>
  <c r="R226" i="5" s="1"/>
  <c r="P226" i="5"/>
  <c r="M226" i="5"/>
  <c r="AJ225" i="5"/>
  <c r="AK225" i="5" s="1"/>
  <c r="Z225" i="5"/>
  <c r="X225" i="5"/>
  <c r="W225" i="5"/>
  <c r="V225" i="5" s="1"/>
  <c r="U225" i="5"/>
  <c r="R225" i="5" s="1"/>
  <c r="P225" i="5"/>
  <c r="AH225" i="5" s="1"/>
  <c r="M225" i="5"/>
  <c r="AJ224" i="5"/>
  <c r="AK224" i="5" s="1"/>
  <c r="Z224" i="5"/>
  <c r="X224" i="5"/>
  <c r="W224" i="5"/>
  <c r="V224" i="5" s="1"/>
  <c r="U224" i="5"/>
  <c r="R224" i="5" s="1"/>
  <c r="P224" i="5"/>
  <c r="AH224" i="5" s="1"/>
  <c r="M224" i="5"/>
  <c r="AJ223" i="5"/>
  <c r="AK223" i="5" s="1"/>
  <c r="Z223" i="5"/>
  <c r="X223" i="5"/>
  <c r="W223" i="5" s="1"/>
  <c r="V223" i="5" s="1"/>
  <c r="U223" i="5"/>
  <c r="R223" i="5" s="1"/>
  <c r="P223" i="5"/>
  <c r="M223" i="5"/>
  <c r="AJ222" i="5"/>
  <c r="AK222" i="5" s="1"/>
  <c r="Z222" i="5"/>
  <c r="X222" i="5"/>
  <c r="W222" i="5" s="1"/>
  <c r="V222" i="5" s="1"/>
  <c r="U222" i="5"/>
  <c r="R222" i="5" s="1"/>
  <c r="P222" i="5"/>
  <c r="M222" i="5"/>
  <c r="AJ221" i="5"/>
  <c r="AK221" i="5" s="1"/>
  <c r="Z221" i="5"/>
  <c r="X221" i="5"/>
  <c r="W221" i="5"/>
  <c r="V221" i="5" s="1"/>
  <c r="U221" i="5"/>
  <c r="R221" i="5" s="1"/>
  <c r="P221" i="5"/>
  <c r="AH221" i="5" s="1"/>
  <c r="M221" i="5"/>
  <c r="AJ220" i="5"/>
  <c r="AK220" i="5" s="1"/>
  <c r="Z220" i="5"/>
  <c r="X220" i="5"/>
  <c r="W220" i="5"/>
  <c r="V220" i="5" s="1"/>
  <c r="U220" i="5"/>
  <c r="R220" i="5" s="1"/>
  <c r="P220" i="5"/>
  <c r="AH220" i="5" s="1"/>
  <c r="M220" i="5"/>
  <c r="AJ219" i="5"/>
  <c r="AK219" i="5" s="1"/>
  <c r="Z219" i="5"/>
  <c r="X219" i="5"/>
  <c r="W219" i="5" s="1"/>
  <c r="V219" i="5" s="1"/>
  <c r="U219" i="5"/>
  <c r="R219" i="5" s="1"/>
  <c r="P219" i="5"/>
  <c r="M219" i="5"/>
  <c r="AJ218" i="5"/>
  <c r="AK218" i="5" s="1"/>
  <c r="Z218" i="5"/>
  <c r="X218" i="5"/>
  <c r="W218" i="5" s="1"/>
  <c r="V218" i="5" s="1"/>
  <c r="U218" i="5"/>
  <c r="R218" i="5" s="1"/>
  <c r="P218" i="5"/>
  <c r="M218" i="5"/>
  <c r="AJ217" i="5"/>
  <c r="AK217" i="5" s="1"/>
  <c r="Z217" i="5"/>
  <c r="X217" i="5"/>
  <c r="W217" i="5"/>
  <c r="V217" i="5" s="1"/>
  <c r="AG217" i="5" s="1"/>
  <c r="U217" i="5"/>
  <c r="R217" i="5" s="1"/>
  <c r="P217" i="5"/>
  <c r="AH217" i="5" s="1"/>
  <c r="M217" i="5"/>
  <c r="AJ216" i="5"/>
  <c r="AK216" i="5" s="1"/>
  <c r="Z216" i="5"/>
  <c r="X216" i="5"/>
  <c r="W216" i="5"/>
  <c r="V216" i="5" s="1"/>
  <c r="U216" i="5"/>
  <c r="R216" i="5" s="1"/>
  <c r="P216" i="5"/>
  <c r="AH216" i="5" s="1"/>
  <c r="M216" i="5"/>
  <c r="AJ215" i="5"/>
  <c r="AK215" i="5" s="1"/>
  <c r="AH215" i="5"/>
  <c r="Z215" i="5"/>
  <c r="X215" i="5"/>
  <c r="W215" i="5"/>
  <c r="V215" i="5" s="1"/>
  <c r="AG215" i="5" s="1"/>
  <c r="U215" i="5"/>
  <c r="R215" i="5" s="1"/>
  <c r="P215" i="5"/>
  <c r="M215" i="5"/>
  <c r="AJ214" i="5"/>
  <c r="AK214" i="5" s="1"/>
  <c r="AH214" i="5"/>
  <c r="Z214" i="5"/>
  <c r="X214" i="5"/>
  <c r="W214" i="5"/>
  <c r="V214" i="5" s="1"/>
  <c r="U214" i="5"/>
  <c r="R214" i="5" s="1"/>
  <c r="P214" i="5"/>
  <c r="AG214" i="5" s="1"/>
  <c r="M214" i="5"/>
  <c r="AJ213" i="5"/>
  <c r="AK213" i="5" s="1"/>
  <c r="Z213" i="5"/>
  <c r="X213" i="5"/>
  <c r="W213" i="5"/>
  <c r="V213" i="5" s="1"/>
  <c r="U213" i="5"/>
  <c r="R213" i="5" s="1"/>
  <c r="P213" i="5"/>
  <c r="AH213" i="5" s="1"/>
  <c r="M213" i="5"/>
  <c r="AK212" i="5"/>
  <c r="AJ212" i="5"/>
  <c r="Z212" i="5"/>
  <c r="X212" i="5"/>
  <c r="W212" i="5"/>
  <c r="V212" i="5" s="1"/>
  <c r="U212" i="5"/>
  <c r="R212" i="5" s="1"/>
  <c r="P212" i="5"/>
  <c r="AH212" i="5" s="1"/>
  <c r="M212" i="5"/>
  <c r="AK211" i="5"/>
  <c r="AJ211" i="5"/>
  <c r="Z211" i="5"/>
  <c r="X211" i="5"/>
  <c r="W211" i="5" s="1"/>
  <c r="V211" i="5" s="1"/>
  <c r="U211" i="5"/>
  <c r="R211" i="5" s="1"/>
  <c r="P211" i="5"/>
  <c r="AH211" i="5" s="1"/>
  <c r="M211" i="5"/>
  <c r="AK210" i="5"/>
  <c r="AJ210" i="5"/>
  <c r="Z210" i="5"/>
  <c r="X210" i="5"/>
  <c r="W210" i="5" s="1"/>
  <c r="V210" i="5" s="1"/>
  <c r="U210" i="5"/>
  <c r="R210" i="5" s="1"/>
  <c r="P210" i="5"/>
  <c r="M210" i="5"/>
  <c r="AK209" i="5"/>
  <c r="AJ209" i="5"/>
  <c r="AH209" i="5"/>
  <c r="Z209" i="5"/>
  <c r="X209" i="5"/>
  <c r="W209" i="5"/>
  <c r="V209" i="5" s="1"/>
  <c r="AG209" i="5" s="1"/>
  <c r="U209" i="5"/>
  <c r="R209" i="5" s="1"/>
  <c r="P209" i="5"/>
  <c r="M209" i="5"/>
  <c r="AJ208" i="5"/>
  <c r="AK208" i="5" s="1"/>
  <c r="AH208" i="5"/>
  <c r="Z208" i="5"/>
  <c r="X208" i="5"/>
  <c r="W208" i="5"/>
  <c r="V208" i="5" s="1"/>
  <c r="U208" i="5"/>
  <c r="R208" i="5" s="1"/>
  <c r="P208" i="5"/>
  <c r="AG208" i="5" s="1"/>
  <c r="M208" i="5"/>
  <c r="AJ207" i="5"/>
  <c r="AK207" i="5" s="1"/>
  <c r="Z207" i="5"/>
  <c r="X207" i="5"/>
  <c r="W207" i="5"/>
  <c r="V207" i="5" s="1"/>
  <c r="U207" i="5"/>
  <c r="R207" i="5" s="1"/>
  <c r="P207" i="5"/>
  <c r="AH207" i="5" s="1"/>
  <c r="M207" i="5"/>
  <c r="AK206" i="5"/>
  <c r="Z206" i="5"/>
  <c r="X206" i="5"/>
  <c r="W206" i="5"/>
  <c r="V206" i="5"/>
  <c r="AH206" i="5" s="1"/>
  <c r="U206" i="5"/>
  <c r="R206" i="5"/>
  <c r="P206" i="5"/>
  <c r="M206" i="5"/>
  <c r="AK205" i="5"/>
  <c r="Z205" i="5"/>
  <c r="X205" i="5"/>
  <c r="W205" i="5" s="1"/>
  <c r="V205" i="5" s="1"/>
  <c r="AH205" i="5" s="1"/>
  <c r="U205" i="5"/>
  <c r="R205" i="5" s="1"/>
  <c r="P205" i="5"/>
  <c r="M205" i="5"/>
  <c r="AK204" i="5"/>
  <c r="Z204" i="5"/>
  <c r="X204" i="5"/>
  <c r="W204" i="5" s="1"/>
  <c r="V204" i="5" s="1"/>
  <c r="U204" i="5"/>
  <c r="R204" i="5"/>
  <c r="P204" i="5"/>
  <c r="M204" i="5"/>
  <c r="AK203" i="5"/>
  <c r="Z203" i="5"/>
  <c r="X203" i="5"/>
  <c r="W203" i="5" s="1"/>
  <c r="V203" i="5" s="1"/>
  <c r="U203" i="5"/>
  <c r="R203" i="5" s="1"/>
  <c r="P203" i="5"/>
  <c r="AH203" i="5" s="1"/>
  <c r="M203" i="5"/>
  <c r="AK202" i="5"/>
  <c r="Z202" i="5"/>
  <c r="X202" i="5"/>
  <c r="W202" i="5" s="1"/>
  <c r="V202" i="5" s="1"/>
  <c r="U202" i="5"/>
  <c r="R202" i="5" s="1"/>
  <c r="P202" i="5"/>
  <c r="M202" i="5"/>
  <c r="AK201" i="5"/>
  <c r="Z201" i="5"/>
  <c r="X201" i="5"/>
  <c r="W201" i="5" s="1"/>
  <c r="V201" i="5" s="1"/>
  <c r="AH201" i="5" s="1"/>
  <c r="U201" i="5"/>
  <c r="R201" i="5"/>
  <c r="P201" i="5"/>
  <c r="M201" i="5"/>
  <c r="AK200" i="5"/>
  <c r="Z200" i="5"/>
  <c r="X200" i="5"/>
  <c r="W200" i="5" s="1"/>
  <c r="V200" i="5" s="1"/>
  <c r="U200" i="5"/>
  <c r="R200" i="5"/>
  <c r="P200" i="5"/>
  <c r="AG200" i="5" s="1"/>
  <c r="M200" i="5"/>
  <c r="AK199" i="5"/>
  <c r="Z199" i="5"/>
  <c r="X199" i="5"/>
  <c r="W199" i="5"/>
  <c r="V199" i="5"/>
  <c r="U199" i="5"/>
  <c r="R199" i="5"/>
  <c r="P199" i="5"/>
  <c r="AH199" i="5" s="1"/>
  <c r="M199" i="5"/>
  <c r="AK198" i="5"/>
  <c r="Z198" i="5"/>
  <c r="X198" i="5"/>
  <c r="W198" i="5" s="1"/>
  <c r="V198" i="5" s="1"/>
  <c r="AH198" i="5" s="1"/>
  <c r="U198" i="5"/>
  <c r="R198" i="5"/>
  <c r="P198" i="5"/>
  <c r="M198" i="5"/>
  <c r="AK197" i="5"/>
  <c r="Z197" i="5"/>
  <c r="X197" i="5"/>
  <c r="W197" i="5"/>
  <c r="V197" i="5"/>
  <c r="U197" i="5"/>
  <c r="R197" i="5"/>
  <c r="P197" i="5"/>
  <c r="AH197" i="5" s="1"/>
  <c r="M197" i="5"/>
  <c r="AK196" i="5"/>
  <c r="Z196" i="5"/>
  <c r="X196" i="5"/>
  <c r="W196" i="5" s="1"/>
  <c r="V196" i="5" s="1"/>
  <c r="AG196" i="5" s="1"/>
  <c r="U196" i="5"/>
  <c r="R196" i="5"/>
  <c r="P196" i="5"/>
  <c r="M196" i="5"/>
  <c r="AK195" i="5"/>
  <c r="Z195" i="5"/>
  <c r="X195" i="5"/>
  <c r="W195" i="5" s="1"/>
  <c r="V195" i="5" s="1"/>
  <c r="U195" i="5"/>
  <c r="R195" i="5" s="1"/>
  <c r="P195" i="5"/>
  <c r="M195" i="5"/>
  <c r="AK194" i="5"/>
  <c r="Z194" i="5"/>
  <c r="X194" i="5"/>
  <c r="W194" i="5" s="1"/>
  <c r="V194" i="5" s="1"/>
  <c r="U194" i="5"/>
  <c r="R194" i="5"/>
  <c r="P194" i="5"/>
  <c r="M194" i="5"/>
  <c r="AK193" i="5"/>
  <c r="Z193" i="5"/>
  <c r="X193" i="5"/>
  <c r="W193" i="5"/>
  <c r="V193" i="5" s="1"/>
  <c r="AG193" i="5" s="1"/>
  <c r="U193" i="5"/>
  <c r="R193" i="5" s="1"/>
  <c r="P193" i="5"/>
  <c r="M193" i="5"/>
  <c r="AK192" i="5"/>
  <c r="Z192" i="5"/>
  <c r="X192" i="5"/>
  <c r="W192" i="5"/>
  <c r="V192" i="5" s="1"/>
  <c r="U192" i="5"/>
  <c r="R192" i="5" s="1"/>
  <c r="P192" i="5"/>
  <c r="M192" i="5"/>
  <c r="AK191" i="5"/>
  <c r="Z191" i="5"/>
  <c r="X191" i="5"/>
  <c r="W191" i="5"/>
  <c r="V191" i="5"/>
  <c r="U191" i="5"/>
  <c r="R191" i="5"/>
  <c r="P191" i="5"/>
  <c r="AH191" i="5" s="1"/>
  <c r="M191" i="5"/>
  <c r="AK190" i="5"/>
  <c r="Z190" i="5"/>
  <c r="X190" i="5"/>
  <c r="W190" i="5" s="1"/>
  <c r="V190" i="5" s="1"/>
  <c r="U190" i="5"/>
  <c r="R190" i="5" s="1"/>
  <c r="P190" i="5"/>
  <c r="AH190" i="5" s="1"/>
  <c r="M190" i="5"/>
  <c r="AK189" i="5"/>
  <c r="Z189" i="5"/>
  <c r="X189" i="5"/>
  <c r="W189" i="5"/>
  <c r="V189" i="5" s="1"/>
  <c r="U189" i="5"/>
  <c r="R189" i="5"/>
  <c r="P189" i="5"/>
  <c r="M189" i="5"/>
  <c r="AK188" i="5"/>
  <c r="Z188" i="5"/>
  <c r="X188" i="5"/>
  <c r="W188" i="5" s="1"/>
  <c r="V188" i="5" s="1"/>
  <c r="U188" i="5"/>
  <c r="R188" i="5"/>
  <c r="P188" i="5"/>
  <c r="M188" i="5"/>
  <c r="AK187" i="5"/>
  <c r="Z187" i="5"/>
  <c r="X187" i="5"/>
  <c r="W187" i="5" s="1"/>
  <c r="V187" i="5" s="1"/>
  <c r="U187" i="5"/>
  <c r="R187" i="5" s="1"/>
  <c r="P187" i="5"/>
  <c r="AH187" i="5" s="1"/>
  <c r="M187" i="5"/>
  <c r="AK186" i="5"/>
  <c r="Z186" i="5"/>
  <c r="X186" i="5"/>
  <c r="W186" i="5" s="1"/>
  <c r="V186" i="5" s="1"/>
  <c r="AH186" i="5" s="1"/>
  <c r="U186" i="5"/>
  <c r="R186" i="5"/>
  <c r="P186" i="5"/>
  <c r="AG186" i="5" s="1"/>
  <c r="M186" i="5"/>
  <c r="AK185" i="5"/>
  <c r="Z185" i="5"/>
  <c r="X185" i="5"/>
  <c r="W185" i="5" s="1"/>
  <c r="V185" i="5" s="1"/>
  <c r="U185" i="5"/>
  <c r="R185" i="5" s="1"/>
  <c r="P185" i="5"/>
  <c r="AG185" i="5" s="1"/>
  <c r="M185" i="5"/>
  <c r="AK184" i="5"/>
  <c r="Z184" i="5"/>
  <c r="X184" i="5"/>
  <c r="W184" i="5"/>
  <c r="V184" i="5" s="1"/>
  <c r="U184" i="5"/>
  <c r="R184" i="5" s="1"/>
  <c r="P184" i="5"/>
  <c r="M184" i="5"/>
  <c r="AK183" i="5"/>
  <c r="Z183" i="5"/>
  <c r="X183" i="5"/>
  <c r="W183" i="5" s="1"/>
  <c r="V183" i="5" s="1"/>
  <c r="U183" i="5"/>
  <c r="R183" i="5" s="1"/>
  <c r="P183" i="5"/>
  <c r="M183" i="5"/>
  <c r="AK182" i="5"/>
  <c r="Z182" i="5"/>
  <c r="X182" i="5"/>
  <c r="W182" i="5"/>
  <c r="V182" i="5" s="1"/>
  <c r="AG182" i="5" s="1"/>
  <c r="U182" i="5"/>
  <c r="R182" i="5" s="1"/>
  <c r="P182" i="5"/>
  <c r="M182" i="5"/>
  <c r="AK181" i="5"/>
  <c r="Z181" i="5"/>
  <c r="X181" i="5"/>
  <c r="W181" i="5" s="1"/>
  <c r="V181" i="5" s="1"/>
  <c r="AH181" i="5" s="1"/>
  <c r="U181" i="5"/>
  <c r="R181" i="5"/>
  <c r="P181" i="5"/>
  <c r="M181" i="5"/>
  <c r="AK180" i="5"/>
  <c r="Z180" i="5"/>
  <c r="X180" i="5"/>
  <c r="W180" i="5"/>
  <c r="V180" i="5" s="1"/>
  <c r="U180" i="5"/>
  <c r="R180" i="5" s="1"/>
  <c r="P180" i="5"/>
  <c r="AH180" i="5" s="1"/>
  <c r="M180" i="5"/>
  <c r="AK179" i="5"/>
  <c r="Z179" i="5"/>
  <c r="X179" i="5"/>
  <c r="W179" i="5"/>
  <c r="V179" i="5"/>
  <c r="U179" i="5"/>
  <c r="R179" i="5"/>
  <c r="P179" i="5"/>
  <c r="AH179" i="5" s="1"/>
  <c r="M179" i="5"/>
  <c r="AK178" i="5"/>
  <c r="Z178" i="5"/>
  <c r="X178" i="5"/>
  <c r="W178" i="5" s="1"/>
  <c r="V178" i="5" s="1"/>
  <c r="U178" i="5"/>
  <c r="R178" i="5" s="1"/>
  <c r="P178" i="5"/>
  <c r="AH178" i="5" s="1"/>
  <c r="M178" i="5"/>
  <c r="AK177" i="5"/>
  <c r="Z177" i="5"/>
  <c r="X177" i="5"/>
  <c r="W177" i="5"/>
  <c r="V177" i="5" s="1"/>
  <c r="U177" i="5"/>
  <c r="R177" i="5"/>
  <c r="P177" i="5"/>
  <c r="M177" i="5"/>
  <c r="AK176" i="5"/>
  <c r="Z176" i="5"/>
  <c r="X176" i="5"/>
  <c r="W176" i="5" s="1"/>
  <c r="V176" i="5" s="1"/>
  <c r="U176" i="5"/>
  <c r="R176" i="5"/>
  <c r="P176" i="5"/>
  <c r="M176" i="5"/>
  <c r="AK175" i="5"/>
  <c r="Z175" i="5"/>
  <c r="X175" i="5"/>
  <c r="W175" i="5" s="1"/>
  <c r="V175" i="5" s="1"/>
  <c r="U175" i="5"/>
  <c r="R175" i="5" s="1"/>
  <c r="P175" i="5"/>
  <c r="AH175" i="5" s="1"/>
  <c r="M175" i="5"/>
  <c r="AK174" i="5"/>
  <c r="Z174" i="5"/>
  <c r="X174" i="5"/>
  <c r="W174" i="5" s="1"/>
  <c r="V174" i="5" s="1"/>
  <c r="AH174" i="5" s="1"/>
  <c r="U174" i="5"/>
  <c r="R174" i="5"/>
  <c r="P174" i="5"/>
  <c r="M174" i="5"/>
  <c r="AK173" i="5"/>
  <c r="Z173" i="5"/>
  <c r="X173" i="5"/>
  <c r="W173" i="5" s="1"/>
  <c r="V173" i="5" s="1"/>
  <c r="AG173" i="5" s="1"/>
  <c r="U173" i="5"/>
  <c r="R173" i="5" s="1"/>
  <c r="P173" i="5"/>
  <c r="AH173" i="5" s="1"/>
  <c r="M173" i="5"/>
  <c r="AK172" i="5"/>
  <c r="Z172" i="5"/>
  <c r="X172" i="5"/>
  <c r="W172" i="5"/>
  <c r="V172" i="5" s="1"/>
  <c r="U172" i="5"/>
  <c r="R172" i="5" s="1"/>
  <c r="P172" i="5"/>
  <c r="M172" i="5"/>
  <c r="AK171" i="5"/>
  <c r="Z171" i="5"/>
  <c r="X171" i="5"/>
  <c r="W171" i="5" s="1"/>
  <c r="V171" i="5" s="1"/>
  <c r="U171" i="5"/>
  <c r="R171" i="5" s="1"/>
  <c r="P171" i="5"/>
  <c r="M171" i="5"/>
  <c r="AK170" i="5"/>
  <c r="Z170" i="5"/>
  <c r="X170" i="5"/>
  <c r="W170" i="5"/>
  <c r="V170" i="5" s="1"/>
  <c r="AG170" i="5" s="1"/>
  <c r="U170" i="5"/>
  <c r="R170" i="5" s="1"/>
  <c r="P170" i="5"/>
  <c r="AH170" i="5" s="1"/>
  <c r="M170" i="5"/>
  <c r="AK169" i="5"/>
  <c r="Z169" i="5"/>
  <c r="X169" i="5"/>
  <c r="W169" i="5" s="1"/>
  <c r="V169" i="5" s="1"/>
  <c r="AH169" i="5" s="1"/>
  <c r="U169" i="5"/>
  <c r="R169" i="5"/>
  <c r="P169" i="5"/>
  <c r="AG169" i="5" s="1"/>
  <c r="M169" i="5"/>
  <c r="AK168" i="5"/>
  <c r="Z168" i="5"/>
  <c r="X168" i="5"/>
  <c r="W168" i="5"/>
  <c r="V168" i="5" s="1"/>
  <c r="U168" i="5"/>
  <c r="R168" i="5" s="1"/>
  <c r="P168" i="5"/>
  <c r="M168" i="5"/>
  <c r="AK167" i="5"/>
  <c r="Z167" i="5"/>
  <c r="X167" i="5"/>
  <c r="W167" i="5"/>
  <c r="V167" i="5"/>
  <c r="U167" i="5"/>
  <c r="R167" i="5"/>
  <c r="P167" i="5"/>
  <c r="AH167" i="5" s="1"/>
  <c r="M167" i="5"/>
  <c r="AK166" i="5"/>
  <c r="Z166" i="5"/>
  <c r="X166" i="5"/>
  <c r="W166" i="5" s="1"/>
  <c r="V166" i="5" s="1"/>
  <c r="U166" i="5"/>
  <c r="R166" i="5" s="1"/>
  <c r="P166" i="5"/>
  <c r="AH166" i="5" s="1"/>
  <c r="M166" i="5"/>
  <c r="AK165" i="5"/>
  <c r="Z165" i="5"/>
  <c r="X165" i="5"/>
  <c r="W165" i="5"/>
  <c r="V165" i="5" s="1"/>
  <c r="U165" i="5"/>
  <c r="R165" i="5"/>
  <c r="P165" i="5"/>
  <c r="M165" i="5"/>
  <c r="AK164" i="5"/>
  <c r="Z164" i="5"/>
  <c r="X164" i="5"/>
  <c r="W164" i="5" s="1"/>
  <c r="V164" i="5" s="1"/>
  <c r="U164" i="5"/>
  <c r="R164" i="5"/>
  <c r="P164" i="5"/>
  <c r="M164" i="5"/>
  <c r="AK163" i="5"/>
  <c r="Z163" i="5"/>
  <c r="X163" i="5"/>
  <c r="W163" i="5" s="1"/>
  <c r="V163" i="5" s="1"/>
  <c r="U163" i="5"/>
  <c r="R163" i="5" s="1"/>
  <c r="P163" i="5"/>
  <c r="M163" i="5"/>
  <c r="AK162" i="5"/>
  <c r="Z162" i="5"/>
  <c r="X162" i="5"/>
  <c r="W162" i="5" s="1"/>
  <c r="V162" i="5" s="1"/>
  <c r="AH162" i="5" s="1"/>
  <c r="U162" i="5"/>
  <c r="R162" i="5"/>
  <c r="P162" i="5"/>
  <c r="M162" i="5"/>
  <c r="AK161" i="5"/>
  <c r="Z161" i="5"/>
  <c r="X161" i="5"/>
  <c r="W161" i="5" s="1"/>
  <c r="V161" i="5" s="1"/>
  <c r="U161" i="5"/>
  <c r="R161" i="5" s="1"/>
  <c r="P161" i="5"/>
  <c r="AG161" i="5" s="1"/>
  <c r="M161" i="5"/>
  <c r="AK160" i="5"/>
  <c r="Z160" i="5"/>
  <c r="X160" i="5"/>
  <c r="W160" i="5"/>
  <c r="V160" i="5" s="1"/>
  <c r="U160" i="5"/>
  <c r="R160" i="5" s="1"/>
  <c r="P160" i="5"/>
  <c r="M160" i="5"/>
  <c r="AK159" i="5"/>
  <c r="Z159" i="5"/>
  <c r="X159" i="5"/>
  <c r="W159" i="5" s="1"/>
  <c r="V159" i="5" s="1"/>
  <c r="U159" i="5"/>
  <c r="R159" i="5"/>
  <c r="P159" i="5"/>
  <c r="M159" i="5"/>
  <c r="AK158" i="5"/>
  <c r="Z158" i="5"/>
  <c r="X158" i="5"/>
  <c r="W158" i="5"/>
  <c r="V158" i="5" s="1"/>
  <c r="AG158" i="5" s="1"/>
  <c r="U158" i="5"/>
  <c r="R158" i="5" s="1"/>
  <c r="P158" i="5"/>
  <c r="AH158" i="5" s="1"/>
  <c r="M158" i="5"/>
  <c r="AK157" i="5"/>
  <c r="Z157" i="5"/>
  <c r="X157" i="5"/>
  <c r="W157" i="5" s="1"/>
  <c r="V157" i="5" s="1"/>
  <c r="AH157" i="5" s="1"/>
  <c r="U157" i="5"/>
  <c r="R157" i="5"/>
  <c r="P157" i="5"/>
  <c r="AG157" i="5" s="1"/>
  <c r="M157" i="5"/>
  <c r="AK156" i="5"/>
  <c r="Z156" i="5"/>
  <c r="X156" i="5"/>
  <c r="W156" i="5"/>
  <c r="V156" i="5" s="1"/>
  <c r="U156" i="5"/>
  <c r="R156" i="5" s="1"/>
  <c r="P156" i="5"/>
  <c r="M156" i="5"/>
  <c r="AK155" i="5"/>
  <c r="Z155" i="5"/>
  <c r="X155" i="5"/>
  <c r="W155" i="5"/>
  <c r="V155" i="5"/>
  <c r="U155" i="5"/>
  <c r="R155" i="5"/>
  <c r="P155" i="5"/>
  <c r="AH155" i="5" s="1"/>
  <c r="M155" i="5"/>
  <c r="AK154" i="5"/>
  <c r="Z154" i="5"/>
  <c r="X154" i="5"/>
  <c r="W154" i="5" s="1"/>
  <c r="V154" i="5" s="1"/>
  <c r="U154" i="5"/>
  <c r="R154" i="5" s="1"/>
  <c r="P154" i="5"/>
  <c r="AH154" i="5" s="1"/>
  <c r="M154" i="5"/>
  <c r="AK153" i="5"/>
  <c r="Z153" i="5"/>
  <c r="X153" i="5"/>
  <c r="W153" i="5"/>
  <c r="V153" i="5" s="1"/>
  <c r="U153" i="5"/>
  <c r="R153" i="5"/>
  <c r="P153" i="5"/>
  <c r="M153" i="5"/>
  <c r="AK152" i="5"/>
  <c r="Z152" i="5"/>
  <c r="X152" i="5"/>
  <c r="W152" i="5" s="1"/>
  <c r="V152" i="5" s="1"/>
  <c r="U152" i="5"/>
  <c r="R152" i="5"/>
  <c r="P152" i="5"/>
  <c r="M152" i="5"/>
  <c r="AK151" i="5"/>
  <c r="Z151" i="5"/>
  <c r="X151" i="5"/>
  <c r="W151" i="5" s="1"/>
  <c r="V151" i="5" s="1"/>
  <c r="U151" i="5"/>
  <c r="R151" i="5" s="1"/>
  <c r="P151" i="5"/>
  <c r="M151" i="5"/>
  <c r="AK150" i="5"/>
  <c r="Z150" i="5"/>
  <c r="X150" i="5"/>
  <c r="W150" i="5" s="1"/>
  <c r="V150" i="5" s="1"/>
  <c r="AH150" i="5" s="1"/>
  <c r="U150" i="5"/>
  <c r="R150" i="5"/>
  <c r="P150" i="5"/>
  <c r="M150" i="5"/>
  <c r="AK149" i="5"/>
  <c r="Z149" i="5"/>
  <c r="X149" i="5"/>
  <c r="W149" i="5" s="1"/>
  <c r="V149" i="5" s="1"/>
  <c r="U149" i="5"/>
  <c r="R149" i="5" s="1"/>
  <c r="P149" i="5"/>
  <c r="AG149" i="5" s="1"/>
  <c r="M149" i="5"/>
  <c r="AK148" i="5"/>
  <c r="Z148" i="5"/>
  <c r="X148" i="5"/>
  <c r="W148" i="5"/>
  <c r="V148" i="5" s="1"/>
  <c r="U148" i="5"/>
  <c r="R148" i="5" s="1"/>
  <c r="P148" i="5"/>
  <c r="M148" i="5"/>
  <c r="AK147" i="5"/>
  <c r="Z147" i="5"/>
  <c r="X147" i="5"/>
  <c r="W147" i="5" s="1"/>
  <c r="V147" i="5" s="1"/>
  <c r="U147" i="5"/>
  <c r="R147" i="5" s="1"/>
  <c r="P147" i="5"/>
  <c r="M147" i="5"/>
  <c r="AK146" i="5"/>
  <c r="Z146" i="5"/>
  <c r="X146" i="5"/>
  <c r="W146" i="5"/>
  <c r="V146" i="5" s="1"/>
  <c r="AG146" i="5" s="1"/>
  <c r="U146" i="5"/>
  <c r="R146" i="5" s="1"/>
  <c r="P146" i="5"/>
  <c r="AH146" i="5" s="1"/>
  <c r="M146" i="5"/>
  <c r="AK145" i="5"/>
  <c r="Z145" i="5"/>
  <c r="X145" i="5"/>
  <c r="W145" i="5" s="1"/>
  <c r="V145" i="5" s="1"/>
  <c r="AH145" i="5" s="1"/>
  <c r="U145" i="5"/>
  <c r="R145" i="5"/>
  <c r="P145" i="5"/>
  <c r="AG145" i="5" s="1"/>
  <c r="M145" i="5"/>
  <c r="AK144" i="5"/>
  <c r="Z144" i="5"/>
  <c r="X144" i="5"/>
  <c r="W144" i="5"/>
  <c r="V144" i="5" s="1"/>
  <c r="U144" i="5"/>
  <c r="R144" i="5" s="1"/>
  <c r="P144" i="5"/>
  <c r="M144" i="5"/>
  <c r="AK143" i="5"/>
  <c r="Z143" i="5"/>
  <c r="X143" i="5"/>
  <c r="W143" i="5"/>
  <c r="V143" i="5"/>
  <c r="U143" i="5"/>
  <c r="R143" i="5"/>
  <c r="P143" i="5"/>
  <c r="AH143" i="5" s="1"/>
  <c r="M143" i="5"/>
  <c r="AK142" i="5"/>
  <c r="Z142" i="5"/>
  <c r="X142" i="5"/>
  <c r="W142" i="5" s="1"/>
  <c r="V142" i="5" s="1"/>
  <c r="U142" i="5"/>
  <c r="R142" i="5" s="1"/>
  <c r="P142" i="5"/>
  <c r="AH142" i="5" s="1"/>
  <c r="M142" i="5"/>
  <c r="AK141" i="5"/>
  <c r="Z141" i="5"/>
  <c r="X141" i="5"/>
  <c r="W141" i="5"/>
  <c r="V141" i="5" s="1"/>
  <c r="U141" i="5"/>
  <c r="R141" i="5"/>
  <c r="P141" i="5"/>
  <c r="M141" i="5"/>
  <c r="AK140" i="5"/>
  <c r="Z140" i="5"/>
  <c r="X140" i="5"/>
  <c r="W140" i="5" s="1"/>
  <c r="V140" i="5" s="1"/>
  <c r="U140" i="5"/>
  <c r="R140" i="5"/>
  <c r="P140" i="5"/>
  <c r="AH140" i="5" s="1"/>
  <c r="M140" i="5"/>
  <c r="AK139" i="5"/>
  <c r="Z139" i="5"/>
  <c r="X139" i="5"/>
  <c r="W139" i="5"/>
  <c r="V139" i="5" s="1"/>
  <c r="U139" i="5"/>
  <c r="R139" i="5" s="1"/>
  <c r="P139" i="5"/>
  <c r="M139" i="5"/>
  <c r="AK138" i="5"/>
  <c r="Z138" i="5"/>
  <c r="X138" i="5"/>
  <c r="W138" i="5" s="1"/>
  <c r="V138" i="5" s="1"/>
  <c r="U138" i="5"/>
  <c r="R138" i="5"/>
  <c r="P138" i="5"/>
  <c r="M138" i="5"/>
  <c r="AK137" i="5"/>
  <c r="Z137" i="5"/>
  <c r="X137" i="5"/>
  <c r="W137" i="5" s="1"/>
  <c r="V137" i="5" s="1"/>
  <c r="U137" i="5"/>
  <c r="R137" i="5" s="1"/>
  <c r="P137" i="5"/>
  <c r="AG137" i="5" s="1"/>
  <c r="M137" i="5"/>
  <c r="AK136" i="5"/>
  <c r="Z136" i="5"/>
  <c r="X136" i="5"/>
  <c r="W136" i="5"/>
  <c r="V136" i="5" s="1"/>
  <c r="U136" i="5"/>
  <c r="R136" i="5"/>
  <c r="P136" i="5"/>
  <c r="M136" i="5"/>
  <c r="AK135" i="5"/>
  <c r="Z135" i="5"/>
  <c r="X135" i="5"/>
  <c r="W135" i="5" s="1"/>
  <c r="V135" i="5" s="1"/>
  <c r="AG135" i="5" s="1"/>
  <c r="U135" i="5"/>
  <c r="R135" i="5"/>
  <c r="P135" i="5"/>
  <c r="AH135" i="5" s="1"/>
  <c r="M135" i="5"/>
  <c r="AK134" i="5"/>
  <c r="Z134" i="5"/>
  <c r="X134" i="5"/>
  <c r="W134" i="5"/>
  <c r="V134" i="5" s="1"/>
  <c r="AG134" i="5" s="1"/>
  <c r="U134" i="5"/>
  <c r="R134" i="5" s="1"/>
  <c r="P134" i="5"/>
  <c r="M134" i="5"/>
  <c r="AK133" i="5"/>
  <c r="Z133" i="5"/>
  <c r="X133" i="5"/>
  <c r="W133" i="5" s="1"/>
  <c r="V133" i="5" s="1"/>
  <c r="AH133" i="5" s="1"/>
  <c r="U133" i="5"/>
  <c r="R133" i="5"/>
  <c r="P133" i="5"/>
  <c r="M133" i="5"/>
  <c r="AK132" i="5"/>
  <c r="Z132" i="5"/>
  <c r="X132" i="5"/>
  <c r="W132" i="5"/>
  <c r="V132" i="5" s="1"/>
  <c r="U132" i="5"/>
  <c r="R132" i="5" s="1"/>
  <c r="P132" i="5"/>
  <c r="AH132" i="5" s="1"/>
  <c r="M132" i="5"/>
  <c r="AK131" i="5"/>
  <c r="Z131" i="5"/>
  <c r="X131" i="5"/>
  <c r="W131" i="5"/>
  <c r="V131" i="5"/>
  <c r="AH131" i="5" s="1"/>
  <c r="U131" i="5"/>
  <c r="R131" i="5"/>
  <c r="P131" i="5"/>
  <c r="AG131" i="5" s="1"/>
  <c r="M131" i="5"/>
  <c r="AK130" i="5"/>
  <c r="Z130" i="5"/>
  <c r="X130" i="5"/>
  <c r="W130" i="5" s="1"/>
  <c r="V130" i="5" s="1"/>
  <c r="AG130" i="5" s="1"/>
  <c r="U130" i="5"/>
  <c r="R130" i="5" s="1"/>
  <c r="P130" i="5"/>
  <c r="AH130" i="5" s="1"/>
  <c r="M130" i="5"/>
  <c r="AK129" i="5"/>
  <c r="Z129" i="5"/>
  <c r="X129" i="5"/>
  <c r="W129" i="5"/>
  <c r="V129" i="5" s="1"/>
  <c r="U129" i="5"/>
  <c r="R129" i="5"/>
  <c r="P129" i="5"/>
  <c r="M129" i="5"/>
  <c r="AK128" i="5"/>
  <c r="Z128" i="5"/>
  <c r="X128" i="5"/>
  <c r="W128" i="5" s="1"/>
  <c r="V128" i="5" s="1"/>
  <c r="U128" i="5"/>
  <c r="R128" i="5"/>
  <c r="P128" i="5"/>
  <c r="M128" i="5"/>
  <c r="AK127" i="5"/>
  <c r="Z127" i="5"/>
  <c r="X127" i="5"/>
  <c r="W127" i="5"/>
  <c r="V127" i="5" s="1"/>
  <c r="U127" i="5"/>
  <c r="R127" i="5" s="1"/>
  <c r="P127" i="5"/>
  <c r="AH127" i="5" s="1"/>
  <c r="M127" i="5"/>
  <c r="AK126" i="5"/>
  <c r="Z126" i="5"/>
  <c r="X126" i="5"/>
  <c r="W126" i="5" s="1"/>
  <c r="V126" i="5" s="1"/>
  <c r="AH126" i="5" s="1"/>
  <c r="U126" i="5"/>
  <c r="R126" i="5"/>
  <c r="P126" i="5"/>
  <c r="AG126" i="5" s="1"/>
  <c r="M126" i="5"/>
  <c r="AK125" i="5"/>
  <c r="Z125" i="5"/>
  <c r="X125" i="5"/>
  <c r="W125" i="5" s="1"/>
  <c r="V125" i="5" s="1"/>
  <c r="U125" i="5"/>
  <c r="R125" i="5" s="1"/>
  <c r="P125" i="5"/>
  <c r="AG125" i="5" s="1"/>
  <c r="M125" i="5"/>
  <c r="AK124" i="5"/>
  <c r="Z124" i="5"/>
  <c r="X124" i="5"/>
  <c r="W124" i="5"/>
  <c r="V124" i="5" s="1"/>
  <c r="AH124" i="5" s="1"/>
  <c r="U124" i="5"/>
  <c r="R124" i="5"/>
  <c r="P124" i="5"/>
  <c r="M124" i="5"/>
  <c r="AK123" i="5"/>
  <c r="Z123" i="5"/>
  <c r="X123" i="5"/>
  <c r="W123" i="5" s="1"/>
  <c r="V123" i="5" s="1"/>
  <c r="AG123" i="5" s="1"/>
  <c r="U123" i="5"/>
  <c r="R123" i="5" s="1"/>
  <c r="P123" i="5"/>
  <c r="AH123" i="5" s="1"/>
  <c r="M123" i="5"/>
  <c r="AK122" i="5"/>
  <c r="Z122" i="5"/>
  <c r="X122" i="5"/>
  <c r="W122" i="5"/>
  <c r="V122" i="5" s="1"/>
  <c r="AG122" i="5" s="1"/>
  <c r="U122" i="5"/>
  <c r="R122" i="5" s="1"/>
  <c r="P122" i="5"/>
  <c r="M122" i="5"/>
  <c r="AK121" i="5"/>
  <c r="Z121" i="5"/>
  <c r="X121" i="5"/>
  <c r="W121" i="5" s="1"/>
  <c r="V121" i="5" s="1"/>
  <c r="AH121" i="5" s="1"/>
  <c r="U121" i="5"/>
  <c r="R121" i="5"/>
  <c r="P121" i="5"/>
  <c r="M121" i="5"/>
  <c r="AK120" i="5"/>
  <c r="Z120" i="5"/>
  <c r="X120" i="5"/>
  <c r="W120" i="5"/>
  <c r="V120" i="5" s="1"/>
  <c r="U120" i="5"/>
  <c r="R120" i="5" s="1"/>
  <c r="P120" i="5"/>
  <c r="AH120" i="5" s="1"/>
  <c r="M120" i="5"/>
  <c r="AK119" i="5"/>
  <c r="Z119" i="5"/>
  <c r="X119" i="5"/>
  <c r="W119" i="5"/>
  <c r="V119" i="5"/>
  <c r="AH119" i="5" s="1"/>
  <c r="U119" i="5"/>
  <c r="R119" i="5"/>
  <c r="P119" i="5"/>
  <c r="AG119" i="5" s="1"/>
  <c r="M119" i="5"/>
  <c r="AK118" i="5"/>
  <c r="Z118" i="5"/>
  <c r="X118" i="5"/>
  <c r="W118" i="5" s="1"/>
  <c r="V118" i="5" s="1"/>
  <c r="AG118" i="5" s="1"/>
  <c r="U118" i="5"/>
  <c r="R118" i="5" s="1"/>
  <c r="P118" i="5"/>
  <c r="AH118" i="5" s="1"/>
  <c r="M118" i="5"/>
  <c r="AK117" i="5"/>
  <c r="Z117" i="5"/>
  <c r="X117" i="5"/>
  <c r="W117" i="5"/>
  <c r="V117" i="5" s="1"/>
  <c r="U117" i="5"/>
  <c r="R117" i="5"/>
  <c r="P117" i="5"/>
  <c r="M117" i="5"/>
  <c r="AK116" i="5"/>
  <c r="Z116" i="5"/>
  <c r="X116" i="5"/>
  <c r="W116" i="5" s="1"/>
  <c r="V116" i="5" s="1"/>
  <c r="U116" i="5"/>
  <c r="R116" i="5"/>
  <c r="P116" i="5"/>
  <c r="M116" i="5"/>
  <c r="AK115" i="5"/>
  <c r="Z115" i="5"/>
  <c r="X115" i="5"/>
  <c r="W115" i="5"/>
  <c r="V115" i="5" s="1"/>
  <c r="U115" i="5"/>
  <c r="R115" i="5" s="1"/>
  <c r="P115" i="5"/>
  <c r="AH115" i="5" s="1"/>
  <c r="M115" i="5"/>
  <c r="AK114" i="5"/>
  <c r="Z114" i="5"/>
  <c r="X114" i="5"/>
  <c r="W114" i="5" s="1"/>
  <c r="V114" i="5" s="1"/>
  <c r="AH114" i="5" s="1"/>
  <c r="U114" i="5"/>
  <c r="R114" i="5"/>
  <c r="P114" i="5"/>
  <c r="AG114" i="5" s="1"/>
  <c r="M114" i="5"/>
  <c r="AK113" i="5"/>
  <c r="Z113" i="5"/>
  <c r="X113" i="5"/>
  <c r="W113" i="5" s="1"/>
  <c r="V113" i="5" s="1"/>
  <c r="U113" i="5"/>
  <c r="R113" i="5" s="1"/>
  <c r="P113" i="5"/>
  <c r="AG113" i="5" s="1"/>
  <c r="M113" i="5"/>
  <c r="AK112" i="5"/>
  <c r="Z112" i="5"/>
  <c r="X112" i="5"/>
  <c r="W112" i="5"/>
  <c r="V112" i="5" s="1"/>
  <c r="AH112" i="5" s="1"/>
  <c r="U112" i="5"/>
  <c r="R112" i="5"/>
  <c r="P112" i="5"/>
  <c r="M112" i="5"/>
  <c r="AK111" i="5"/>
  <c r="Z111" i="5"/>
  <c r="X111" i="5"/>
  <c r="W111" i="5" s="1"/>
  <c r="V111" i="5" s="1"/>
  <c r="AG111" i="5" s="1"/>
  <c r="U111" i="5"/>
  <c r="R111" i="5"/>
  <c r="P111" i="5"/>
  <c r="M111" i="5"/>
  <c r="AK110" i="5"/>
  <c r="Z110" i="5"/>
  <c r="X110" i="5"/>
  <c r="W110" i="5"/>
  <c r="V110" i="5" s="1"/>
  <c r="AG110" i="5" s="1"/>
  <c r="U110" i="5"/>
  <c r="R110" i="5" s="1"/>
  <c r="P110" i="5"/>
  <c r="AH110" i="5" s="1"/>
  <c r="M110" i="5"/>
  <c r="AK109" i="5"/>
  <c r="Z109" i="5"/>
  <c r="X109" i="5"/>
  <c r="W109" i="5" s="1"/>
  <c r="V109" i="5" s="1"/>
  <c r="AH109" i="5" s="1"/>
  <c r="U109" i="5"/>
  <c r="R109" i="5"/>
  <c r="P109" i="5"/>
  <c r="AG109" i="5" s="1"/>
  <c r="M109" i="5"/>
  <c r="AK108" i="5"/>
  <c r="Z108" i="5"/>
  <c r="X108" i="5"/>
  <c r="W108" i="5"/>
  <c r="V108" i="5" s="1"/>
  <c r="U108" i="5"/>
  <c r="R108" i="5" s="1"/>
  <c r="P108" i="5"/>
  <c r="AH108" i="5" s="1"/>
  <c r="M108" i="5"/>
  <c r="AK107" i="5"/>
  <c r="Z107" i="5"/>
  <c r="X107" i="5"/>
  <c r="W107" i="5"/>
  <c r="V107" i="5"/>
  <c r="AH107" i="5" s="1"/>
  <c r="U107" i="5"/>
  <c r="R107" i="5"/>
  <c r="P107" i="5"/>
  <c r="AG107" i="5" s="1"/>
  <c r="M107" i="5"/>
  <c r="AK106" i="5"/>
  <c r="Z106" i="5"/>
  <c r="X106" i="5"/>
  <c r="W106" i="5" s="1"/>
  <c r="V106" i="5" s="1"/>
  <c r="AG106" i="5" s="1"/>
  <c r="U106" i="5"/>
  <c r="R106" i="5" s="1"/>
  <c r="P106" i="5"/>
  <c r="M106" i="5"/>
  <c r="AK105" i="5"/>
  <c r="Z105" i="5"/>
  <c r="X105" i="5"/>
  <c r="W105" i="5"/>
  <c r="V105" i="5" s="1"/>
  <c r="U105" i="5"/>
  <c r="R105" i="5"/>
  <c r="P105" i="5"/>
  <c r="M105" i="5"/>
  <c r="AK104" i="5"/>
  <c r="Z104" i="5"/>
  <c r="X104" i="5"/>
  <c r="W104" i="5" s="1"/>
  <c r="V104" i="5" s="1"/>
  <c r="U104" i="5"/>
  <c r="R104" i="5"/>
  <c r="P104" i="5"/>
  <c r="AH104" i="5" s="1"/>
  <c r="M104" i="5"/>
  <c r="AK103" i="5"/>
  <c r="Z103" i="5"/>
  <c r="X103" i="5"/>
  <c r="W103" i="5"/>
  <c r="V103" i="5" s="1"/>
  <c r="U103" i="5"/>
  <c r="R103" i="5" s="1"/>
  <c r="P103" i="5"/>
  <c r="AH103" i="5" s="1"/>
  <c r="M103" i="5"/>
  <c r="AK102" i="5"/>
  <c r="Z102" i="5"/>
  <c r="X102" i="5"/>
  <c r="W102" i="5" s="1"/>
  <c r="V102" i="5" s="1"/>
  <c r="U102" i="5"/>
  <c r="R102" i="5"/>
  <c r="P102" i="5"/>
  <c r="M102" i="5"/>
  <c r="AK101" i="5"/>
  <c r="Z101" i="5"/>
  <c r="X101" i="5"/>
  <c r="W101" i="5" s="1"/>
  <c r="V101" i="5" s="1"/>
  <c r="U101" i="5"/>
  <c r="R101" i="5" s="1"/>
  <c r="P101" i="5"/>
  <c r="M101" i="5"/>
  <c r="AK100" i="5"/>
  <c r="Z100" i="5"/>
  <c r="X100" i="5"/>
  <c r="W100" i="5"/>
  <c r="V100" i="5" s="1"/>
  <c r="AH100" i="5" s="1"/>
  <c r="U100" i="5"/>
  <c r="R100" i="5"/>
  <c r="P100" i="5"/>
  <c r="AG100" i="5" s="1"/>
  <c r="M100" i="5"/>
  <c r="AK99" i="5"/>
  <c r="Z99" i="5"/>
  <c r="X99" i="5"/>
  <c r="W99" i="5" s="1"/>
  <c r="V99" i="5" s="1"/>
  <c r="AG99" i="5" s="1"/>
  <c r="U99" i="5"/>
  <c r="R99" i="5" s="1"/>
  <c r="P99" i="5"/>
  <c r="AH99" i="5" s="1"/>
  <c r="M99" i="5"/>
  <c r="AK98" i="5"/>
  <c r="Z98" i="5"/>
  <c r="X98" i="5"/>
  <c r="W98" i="5"/>
  <c r="V98" i="5" s="1"/>
  <c r="AG98" i="5" s="1"/>
  <c r="U98" i="5"/>
  <c r="R98" i="5" s="1"/>
  <c r="P98" i="5"/>
  <c r="AH98" i="5" s="1"/>
  <c r="M98" i="5"/>
  <c r="AK97" i="5"/>
  <c r="Z97" i="5"/>
  <c r="X97" i="5"/>
  <c r="W97" i="5" s="1"/>
  <c r="V97" i="5" s="1"/>
  <c r="AH97" i="5" s="1"/>
  <c r="U97" i="5"/>
  <c r="R97" i="5"/>
  <c r="P97" i="5"/>
  <c r="AG97" i="5" s="1"/>
  <c r="M97" i="5"/>
  <c r="AK96" i="5"/>
  <c r="Z96" i="5"/>
  <c r="X96" i="5"/>
  <c r="W96" i="5"/>
  <c r="V96" i="5" s="1"/>
  <c r="U96" i="5"/>
  <c r="R96" i="5" s="1"/>
  <c r="P96" i="5"/>
  <c r="AH96" i="5" s="1"/>
  <c r="M96" i="5"/>
  <c r="AK95" i="5"/>
  <c r="Z95" i="5"/>
  <c r="X95" i="5"/>
  <c r="W95" i="5"/>
  <c r="V95" i="5"/>
  <c r="AH95" i="5" s="1"/>
  <c r="U95" i="5"/>
  <c r="R95" i="5"/>
  <c r="P95" i="5"/>
  <c r="AG95" i="5" s="1"/>
  <c r="M95" i="5"/>
  <c r="AK94" i="5"/>
  <c r="Z94" i="5"/>
  <c r="X94" i="5"/>
  <c r="W94" i="5" s="1"/>
  <c r="V94" i="5" s="1"/>
  <c r="R94" i="5"/>
  <c r="P94" i="5"/>
  <c r="M94" i="5"/>
  <c r="AK93" i="5"/>
  <c r="Z93" i="5"/>
  <c r="X93" i="5"/>
  <c r="W93" i="5" s="1"/>
  <c r="V93" i="5" s="1"/>
  <c r="R93" i="5"/>
  <c r="P93" i="5"/>
  <c r="AH93" i="5" s="1"/>
  <c r="M93" i="5"/>
  <c r="AK92" i="5"/>
  <c r="Z92" i="5"/>
  <c r="X92" i="5"/>
  <c r="W92" i="5" s="1"/>
  <c r="V92" i="5" s="1"/>
  <c r="R92" i="5"/>
  <c r="P92" i="5"/>
  <c r="AH92" i="5" s="1"/>
  <c r="M92" i="5"/>
  <c r="AK91" i="5"/>
  <c r="AH91" i="5"/>
  <c r="AG91" i="5"/>
  <c r="AF91" i="5"/>
  <c r="AE91" i="5"/>
  <c r="AC91" i="5"/>
  <c r="AB91" i="5"/>
  <c r="AA91" i="5"/>
  <c r="Z91" i="5"/>
  <c r="Y91" i="5"/>
  <c r="AK90" i="5"/>
  <c r="AH90" i="5"/>
  <c r="AG90" i="5"/>
  <c r="AF90" i="5"/>
  <c r="AE90" i="5"/>
  <c r="AC90" i="5"/>
  <c r="AB90" i="5"/>
  <c r="AA90" i="5"/>
  <c r="Z90" i="5"/>
  <c r="Y90" i="5"/>
  <c r="AK89" i="5"/>
  <c r="AH89" i="5"/>
  <c r="AG89" i="5"/>
  <c r="AE89" i="5"/>
  <c r="AC89" i="5"/>
  <c r="AB89" i="5"/>
  <c r="AA89" i="5"/>
  <c r="Z89" i="5"/>
  <c r="Y89" i="5"/>
  <c r="AF89" i="5" s="1"/>
  <c r="AK88" i="5"/>
  <c r="AH88" i="5"/>
  <c r="AG88" i="5"/>
  <c r="AE88" i="5"/>
  <c r="AC88" i="5"/>
  <c r="AB88" i="5"/>
  <c r="AA88" i="5"/>
  <c r="Z88" i="5"/>
  <c r="Y88" i="5"/>
  <c r="AF88" i="5" s="1"/>
  <c r="AK87" i="5"/>
  <c r="AH87" i="5"/>
  <c r="AG87" i="5"/>
  <c r="AE87" i="5"/>
  <c r="AC87" i="5"/>
  <c r="AB87" i="5"/>
  <c r="AA87" i="5"/>
  <c r="Z87" i="5"/>
  <c r="Y87" i="5"/>
  <c r="AF87" i="5" s="1"/>
  <c r="AK86" i="5"/>
  <c r="AH86" i="5"/>
  <c r="AG86" i="5"/>
  <c r="AF86" i="5"/>
  <c r="AE86" i="5"/>
  <c r="AC86" i="5"/>
  <c r="AB86" i="5"/>
  <c r="AA86" i="5"/>
  <c r="Z86" i="5"/>
  <c r="Y86" i="5"/>
  <c r="AK85" i="5"/>
  <c r="AH85" i="5"/>
  <c r="AG85" i="5"/>
  <c r="AF85" i="5"/>
  <c r="AE85" i="5"/>
  <c r="AC85" i="5"/>
  <c r="AB85" i="5"/>
  <c r="AA85" i="5"/>
  <c r="Z85" i="5"/>
  <c r="Y85" i="5"/>
  <c r="AK84" i="5"/>
  <c r="AH84" i="5"/>
  <c r="AG84" i="5"/>
  <c r="AF84" i="5"/>
  <c r="AE84" i="5"/>
  <c r="AC84" i="5"/>
  <c r="AB84" i="5"/>
  <c r="AA84" i="5"/>
  <c r="Z84" i="5"/>
  <c r="Y84" i="5"/>
  <c r="AK83" i="5"/>
  <c r="AH83" i="5"/>
  <c r="AG83" i="5"/>
  <c r="AE83" i="5"/>
  <c r="AC83" i="5"/>
  <c r="AB83" i="5"/>
  <c r="AA83" i="5"/>
  <c r="Z83" i="5"/>
  <c r="Y83" i="5"/>
  <c r="AF83" i="5" s="1"/>
  <c r="AK82" i="5"/>
  <c r="AH82" i="5"/>
  <c r="AG82" i="5"/>
  <c r="AE82" i="5"/>
  <c r="AC82" i="5"/>
  <c r="AB82" i="5"/>
  <c r="AA82" i="5"/>
  <c r="Z82" i="5"/>
  <c r="Y82" i="5"/>
  <c r="AF82" i="5" s="1"/>
  <c r="AK81" i="5"/>
  <c r="AH81" i="5"/>
  <c r="AG81" i="5"/>
  <c r="AE81" i="5"/>
  <c r="AC81" i="5"/>
  <c r="AB81" i="5"/>
  <c r="AA81" i="5"/>
  <c r="Z81" i="5"/>
  <c r="Y81" i="5"/>
  <c r="AF81" i="5" s="1"/>
  <c r="AK80" i="5"/>
  <c r="AH80" i="5"/>
  <c r="AG80" i="5"/>
  <c r="AF80" i="5"/>
  <c r="AE80" i="5"/>
  <c r="AC80" i="5"/>
  <c r="AB80" i="5"/>
  <c r="AA80" i="5"/>
  <c r="Z80" i="5"/>
  <c r="Y80" i="5"/>
  <c r="AK79" i="5"/>
  <c r="AH79" i="5"/>
  <c r="AG79" i="5"/>
  <c r="AE79" i="5"/>
  <c r="AC79" i="5"/>
  <c r="AB79" i="5"/>
  <c r="AA79" i="5"/>
  <c r="Z79" i="5"/>
  <c r="Y79" i="5"/>
  <c r="AF79" i="5" s="1"/>
  <c r="AK78" i="5"/>
  <c r="AH78" i="5"/>
  <c r="AG78" i="5"/>
  <c r="AF78" i="5"/>
  <c r="AE78" i="5"/>
  <c r="AC78" i="5"/>
  <c r="AB78" i="5"/>
  <c r="AA78" i="5"/>
  <c r="Z78" i="5"/>
  <c r="Y78" i="5"/>
  <c r="AK77" i="5"/>
  <c r="AH77" i="5"/>
  <c r="AG77" i="5"/>
  <c r="AE77" i="5"/>
  <c r="AC77" i="5"/>
  <c r="AB77" i="5"/>
  <c r="AA77" i="5"/>
  <c r="Z77" i="5"/>
  <c r="Y77" i="5"/>
  <c r="AF77" i="5" s="1"/>
  <c r="AK76" i="5"/>
  <c r="AH76" i="5"/>
  <c r="AG76" i="5"/>
  <c r="AE76" i="5"/>
  <c r="AC76" i="5"/>
  <c r="AB76" i="5"/>
  <c r="AA76" i="5"/>
  <c r="Z76" i="5"/>
  <c r="Y76" i="5"/>
  <c r="AF76" i="5" s="1"/>
  <c r="AK75" i="5"/>
  <c r="AH75" i="5"/>
  <c r="AG75" i="5"/>
  <c r="AE75" i="5"/>
  <c r="AC75" i="5"/>
  <c r="AB75" i="5"/>
  <c r="AA75" i="5"/>
  <c r="Z75" i="5"/>
  <c r="Y75" i="5"/>
  <c r="AF75" i="5" s="1"/>
  <c r="AK74" i="5"/>
  <c r="AH74" i="5"/>
  <c r="AG74" i="5"/>
  <c r="AF74" i="5"/>
  <c r="AE74" i="5"/>
  <c r="AC74" i="5"/>
  <c r="AB74" i="5"/>
  <c r="AA74" i="5"/>
  <c r="Z74" i="5"/>
  <c r="Y74" i="5"/>
  <c r="AK73" i="5"/>
  <c r="AH73" i="5"/>
  <c r="AG73" i="5"/>
  <c r="AF73" i="5"/>
  <c r="AE73" i="5"/>
  <c r="AC73" i="5"/>
  <c r="AB73" i="5"/>
  <c r="AA73" i="5"/>
  <c r="Z73" i="5"/>
  <c r="Y73" i="5"/>
  <c r="AK72" i="5"/>
  <c r="AH72" i="5"/>
  <c r="AG72" i="5"/>
  <c r="AF72" i="5"/>
  <c r="AE72" i="5"/>
  <c r="AC72" i="5"/>
  <c r="AB72" i="5"/>
  <c r="AA72" i="5"/>
  <c r="Z72" i="5"/>
  <c r="Y72" i="5"/>
  <c r="AK71" i="5"/>
  <c r="AH71" i="5"/>
  <c r="AG71" i="5"/>
  <c r="AE71" i="5"/>
  <c r="AC71" i="5"/>
  <c r="AB71" i="5"/>
  <c r="AA71" i="5"/>
  <c r="Z71" i="5"/>
  <c r="Y71" i="5"/>
  <c r="AF71" i="5" s="1"/>
  <c r="AK70" i="5"/>
  <c r="AH70" i="5"/>
  <c r="AG70" i="5"/>
  <c r="AE70" i="5"/>
  <c r="AC70" i="5"/>
  <c r="AB70" i="5"/>
  <c r="AA70" i="5"/>
  <c r="Z70" i="5"/>
  <c r="Y70" i="5"/>
  <c r="AF70" i="5" s="1"/>
  <c r="AK69" i="5"/>
  <c r="AH69" i="5"/>
  <c r="AG69" i="5"/>
  <c r="AE69" i="5"/>
  <c r="AC69" i="5"/>
  <c r="AB69" i="5"/>
  <c r="AA69" i="5"/>
  <c r="Z69" i="5"/>
  <c r="Y69" i="5"/>
  <c r="AF69" i="5" s="1"/>
  <c r="AK68" i="5"/>
  <c r="AH68" i="5"/>
  <c r="AG68" i="5"/>
  <c r="AF68" i="5"/>
  <c r="AE68" i="5"/>
  <c r="AC68" i="5"/>
  <c r="AB68" i="5"/>
  <c r="AA68" i="5"/>
  <c r="Z68" i="5"/>
  <c r="Y68" i="5"/>
  <c r="AK67" i="5"/>
  <c r="AH67" i="5"/>
  <c r="AG67" i="5"/>
  <c r="AE67" i="5"/>
  <c r="AC67" i="5"/>
  <c r="AB67" i="5"/>
  <c r="AA67" i="5"/>
  <c r="Z67" i="5"/>
  <c r="Y67" i="5"/>
  <c r="AF67" i="5" s="1"/>
  <c r="AK66" i="5"/>
  <c r="AH66" i="5"/>
  <c r="AG66" i="5"/>
  <c r="AF66" i="5"/>
  <c r="AE66" i="5"/>
  <c r="AC66" i="5"/>
  <c r="AB66" i="5"/>
  <c r="AA66" i="5"/>
  <c r="Z66" i="5"/>
  <c r="Y66" i="5"/>
  <c r="AK65" i="5"/>
  <c r="AH65" i="5"/>
  <c r="AG65" i="5"/>
  <c r="AE65" i="5"/>
  <c r="AC65" i="5"/>
  <c r="AB65" i="5"/>
  <c r="AA65" i="5"/>
  <c r="Z65" i="5"/>
  <c r="Y65" i="5"/>
  <c r="AF65" i="5" s="1"/>
  <c r="AK64" i="5"/>
  <c r="AH64" i="5"/>
  <c r="AG64" i="5"/>
  <c r="AE64" i="5"/>
  <c r="AC64" i="5"/>
  <c r="AB64" i="5"/>
  <c r="AA64" i="5"/>
  <c r="Z64" i="5"/>
  <c r="Y64" i="5"/>
  <c r="AF64" i="5" s="1"/>
  <c r="AK63" i="5"/>
  <c r="AH63" i="5"/>
  <c r="AG63" i="5"/>
  <c r="AE63" i="5"/>
  <c r="AC63" i="5"/>
  <c r="AB63" i="5"/>
  <c r="AA63" i="5"/>
  <c r="Z63" i="5"/>
  <c r="Y63" i="5"/>
  <c r="AF63" i="5" s="1"/>
  <c r="AK62" i="5"/>
  <c r="AH62" i="5"/>
  <c r="AG62" i="5"/>
  <c r="AF62" i="5"/>
  <c r="AE62" i="5"/>
  <c r="AC62" i="5"/>
  <c r="AB62" i="5"/>
  <c r="AA62" i="5"/>
  <c r="Z62" i="5"/>
  <c r="Y62" i="5"/>
  <c r="AK61" i="5"/>
  <c r="AH61" i="5"/>
  <c r="AG61" i="5"/>
  <c r="AF61" i="5"/>
  <c r="AE61" i="5"/>
  <c r="AC61" i="5"/>
  <c r="AB61" i="5"/>
  <c r="AA61" i="5"/>
  <c r="Z61" i="5"/>
  <c r="Y61" i="5"/>
  <c r="AK60" i="5"/>
  <c r="AH60" i="5"/>
  <c r="AG60" i="5"/>
  <c r="AF60" i="5"/>
  <c r="AE60" i="5"/>
  <c r="AC60" i="5"/>
  <c r="AB60" i="5"/>
  <c r="AA60" i="5"/>
  <c r="Z60" i="5"/>
  <c r="Y60" i="5"/>
  <c r="AK59" i="5"/>
  <c r="AH59" i="5"/>
  <c r="AG59" i="5"/>
  <c r="AE59" i="5"/>
  <c r="AC59" i="5"/>
  <c r="AB59" i="5"/>
  <c r="AA59" i="5"/>
  <c r="Z59" i="5"/>
  <c r="Y59" i="5"/>
  <c r="AF59" i="5" s="1"/>
  <c r="AK58" i="5"/>
  <c r="AH58" i="5"/>
  <c r="AG58" i="5"/>
  <c r="AE58" i="5"/>
  <c r="AC58" i="5"/>
  <c r="AB58" i="5"/>
  <c r="AA58" i="5"/>
  <c r="Z58" i="5"/>
  <c r="Y58" i="5"/>
  <c r="AF58" i="5" s="1"/>
  <c r="AK57" i="5"/>
  <c r="AH57" i="5"/>
  <c r="AG57" i="5"/>
  <c r="AE57" i="5"/>
  <c r="AC57" i="5"/>
  <c r="AB57" i="5"/>
  <c r="AA57" i="5"/>
  <c r="Z57" i="5"/>
  <c r="Y57" i="5"/>
  <c r="AF57" i="5" s="1"/>
  <c r="AK56" i="5"/>
  <c r="AH56" i="5"/>
  <c r="AG56" i="5"/>
  <c r="AF56" i="5"/>
  <c r="AE56" i="5"/>
  <c r="AC56" i="5"/>
  <c r="AB56" i="5"/>
  <c r="AA56" i="5"/>
  <c r="Z56" i="5"/>
  <c r="Y56" i="5"/>
  <c r="AK55" i="5"/>
  <c r="AH55" i="5"/>
  <c r="AG55" i="5"/>
  <c r="AE55" i="5"/>
  <c r="AC55" i="5"/>
  <c r="AB55" i="5"/>
  <c r="AA55" i="5"/>
  <c r="Z55" i="5"/>
  <c r="Y55" i="5"/>
  <c r="AF55" i="5" s="1"/>
  <c r="AK54" i="5"/>
  <c r="AH54" i="5"/>
  <c r="AG54" i="5"/>
  <c r="AF54" i="5"/>
  <c r="AE54" i="5"/>
  <c r="AC54" i="5"/>
  <c r="AB54" i="5"/>
  <c r="AA54" i="5"/>
  <c r="Z54" i="5"/>
  <c r="Y54" i="5"/>
  <c r="AK53" i="5"/>
  <c r="AH53" i="5"/>
  <c r="AG53" i="5"/>
  <c r="AE53" i="5"/>
  <c r="AC53" i="5"/>
  <c r="AB53" i="5"/>
  <c r="AA53" i="5"/>
  <c r="Z53" i="5"/>
  <c r="Y53" i="5"/>
  <c r="AF53" i="5" s="1"/>
  <c r="AK52" i="5"/>
  <c r="AH52" i="5"/>
  <c r="AG52" i="5"/>
  <c r="AE52" i="5"/>
  <c r="AC52" i="5"/>
  <c r="AB52" i="5"/>
  <c r="AA52" i="5"/>
  <c r="Z52" i="5"/>
  <c r="Y52" i="5"/>
  <c r="AF52" i="5" s="1"/>
  <c r="AK51" i="5"/>
  <c r="AH51" i="5"/>
  <c r="AG51" i="5"/>
  <c r="AE51" i="5"/>
  <c r="AC51" i="5"/>
  <c r="AB51" i="5"/>
  <c r="AA51" i="5"/>
  <c r="Z51" i="5"/>
  <c r="Y51" i="5"/>
  <c r="AF51" i="5" s="1"/>
  <c r="AK50" i="5"/>
  <c r="AH50" i="5"/>
  <c r="AG50" i="5"/>
  <c r="AF50" i="5"/>
  <c r="AE50" i="5"/>
  <c r="AC50" i="5"/>
  <c r="AB50" i="5"/>
  <c r="AA50" i="5"/>
  <c r="Z50" i="5"/>
  <c r="Y50" i="5"/>
  <c r="AK49" i="5"/>
  <c r="AH49" i="5"/>
  <c r="AG49" i="5"/>
  <c r="AE49" i="5"/>
  <c r="AC49" i="5"/>
  <c r="AB49" i="5"/>
  <c r="AA49" i="5"/>
  <c r="Z49" i="5"/>
  <c r="Y49" i="5"/>
  <c r="AF49" i="5" s="1"/>
  <c r="AK48" i="5"/>
  <c r="AH48" i="5"/>
  <c r="AG48" i="5"/>
  <c r="AF48" i="5"/>
  <c r="AE48" i="5"/>
  <c r="AC48" i="5"/>
  <c r="AB48" i="5"/>
  <c r="AA48" i="5"/>
  <c r="Z48" i="5"/>
  <c r="Y48" i="5"/>
  <c r="AK47" i="5"/>
  <c r="AH47" i="5"/>
  <c r="AG47" i="5"/>
  <c r="AE47" i="5"/>
  <c r="AC47" i="5"/>
  <c r="AB47" i="5"/>
  <c r="AA47" i="5"/>
  <c r="Z47" i="5"/>
  <c r="Y47" i="5"/>
  <c r="AF47" i="5" s="1"/>
  <c r="AK46" i="5"/>
  <c r="AH46" i="5"/>
  <c r="AG46" i="5"/>
  <c r="AF46" i="5"/>
  <c r="AE46" i="5"/>
  <c r="AC46" i="5"/>
  <c r="AB46" i="5"/>
  <c r="AA46" i="5"/>
  <c r="Z46" i="5"/>
  <c r="Y46" i="5"/>
  <c r="AK45" i="5"/>
  <c r="AH45" i="5"/>
  <c r="AG45" i="5"/>
  <c r="AE45" i="5"/>
  <c r="AC45" i="5"/>
  <c r="AB45" i="5"/>
  <c r="AA45" i="5"/>
  <c r="Z45" i="5"/>
  <c r="Y45" i="5"/>
  <c r="AF45" i="5" s="1"/>
  <c r="AK44" i="5"/>
  <c r="AH44" i="5"/>
  <c r="AG44" i="5"/>
  <c r="AF44" i="5"/>
  <c r="AE44" i="5"/>
  <c r="AC44" i="5"/>
  <c r="AB44" i="5"/>
  <c r="AA44" i="5"/>
  <c r="Z44" i="5"/>
  <c r="Y44" i="5"/>
  <c r="AK43" i="5"/>
  <c r="AH43" i="5"/>
  <c r="AG43" i="5"/>
  <c r="AE43" i="5"/>
  <c r="AC43" i="5"/>
  <c r="AB43" i="5"/>
  <c r="AA43" i="5"/>
  <c r="Z43" i="5"/>
  <c r="Y43" i="5"/>
  <c r="AF43" i="5" s="1"/>
  <c r="AK42" i="5"/>
  <c r="AH42" i="5"/>
  <c r="AG42" i="5"/>
  <c r="AF42" i="5"/>
  <c r="AE42" i="5"/>
  <c r="AC42" i="5"/>
  <c r="AB42" i="5"/>
  <c r="AA42" i="5"/>
  <c r="Z42" i="5"/>
  <c r="Y42" i="5"/>
  <c r="AK41" i="5"/>
  <c r="AH41" i="5"/>
  <c r="AG41" i="5"/>
  <c r="AE41" i="5"/>
  <c r="AC41" i="5"/>
  <c r="AB41" i="5"/>
  <c r="AA41" i="5"/>
  <c r="Z41" i="5"/>
  <c r="Y41" i="5"/>
  <c r="AF41" i="5" s="1"/>
  <c r="AK40" i="5"/>
  <c r="AH40" i="5"/>
  <c r="AG40" i="5"/>
  <c r="AF40" i="5"/>
  <c r="AE40" i="5"/>
  <c r="AC40" i="5"/>
  <c r="AB40" i="5"/>
  <c r="AA40" i="5"/>
  <c r="Z40" i="5"/>
  <c r="Y40" i="5"/>
  <c r="AK39" i="5"/>
  <c r="AH39" i="5"/>
  <c r="AG39" i="5"/>
  <c r="AE39" i="5"/>
  <c r="AC39" i="5"/>
  <c r="AB39" i="5"/>
  <c r="AA39" i="5"/>
  <c r="Z39" i="5"/>
  <c r="Y39" i="5"/>
  <c r="AF39" i="5" s="1"/>
  <c r="AK38" i="5"/>
  <c r="AH38" i="5"/>
  <c r="AG38" i="5"/>
  <c r="AE38" i="5"/>
  <c r="AC38" i="5"/>
  <c r="AB38" i="5"/>
  <c r="AA38" i="5"/>
  <c r="Z38" i="5"/>
  <c r="Y38" i="5"/>
  <c r="L38" i="5"/>
  <c r="AF38" i="5" s="1"/>
  <c r="AK37" i="5"/>
  <c r="AH37" i="5"/>
  <c r="AG37" i="5"/>
  <c r="AE37" i="5"/>
  <c r="AC37" i="5"/>
  <c r="AB37" i="5"/>
  <c r="AA37" i="5"/>
  <c r="Z37" i="5"/>
  <c r="Y37" i="5"/>
  <c r="AF37" i="5" s="1"/>
  <c r="L37" i="5"/>
  <c r="AK36" i="5"/>
  <c r="AH36" i="5"/>
  <c r="AG36" i="5"/>
  <c r="AE36" i="5"/>
  <c r="AC36" i="5"/>
  <c r="AB36" i="5"/>
  <c r="AA36" i="5"/>
  <c r="Z36" i="5"/>
  <c r="Y36" i="5"/>
  <c r="AF36" i="5" s="1"/>
  <c r="L36" i="5"/>
  <c r="AK35" i="5"/>
  <c r="AH35" i="5"/>
  <c r="AG35" i="5"/>
  <c r="AE35" i="5"/>
  <c r="AC35" i="5"/>
  <c r="AB35" i="5"/>
  <c r="AA35" i="5"/>
  <c r="Z35" i="5"/>
  <c r="Y35" i="5"/>
  <c r="AF35" i="5" s="1"/>
  <c r="L35" i="5"/>
  <c r="AK34" i="5"/>
  <c r="AH34" i="5"/>
  <c r="AG34" i="5"/>
  <c r="AF34" i="5"/>
  <c r="AE34" i="5"/>
  <c r="AC34" i="5"/>
  <c r="AB34" i="5"/>
  <c r="AA34" i="5"/>
  <c r="Z34" i="5"/>
  <c r="Y34" i="5"/>
  <c r="L34" i="5"/>
  <c r="AK33" i="5"/>
  <c r="AH33" i="5"/>
  <c r="AG33" i="5"/>
  <c r="AF33" i="5"/>
  <c r="AE33" i="5"/>
  <c r="AC33" i="5"/>
  <c r="AB33" i="5"/>
  <c r="AA33" i="5"/>
  <c r="Z33" i="5"/>
  <c r="Y33" i="5"/>
  <c r="L33" i="5"/>
  <c r="AK32" i="5"/>
  <c r="AH32" i="5"/>
  <c r="AG32" i="5"/>
  <c r="AF32" i="5"/>
  <c r="AE32" i="5"/>
  <c r="AC32" i="5"/>
  <c r="AB32" i="5"/>
  <c r="AA32" i="5"/>
  <c r="Z32" i="5"/>
  <c r="Y32" i="5"/>
  <c r="L32" i="5"/>
  <c r="AK31" i="5"/>
  <c r="AH31" i="5"/>
  <c r="AG31" i="5"/>
  <c r="AE31" i="5"/>
  <c r="AC31" i="5"/>
  <c r="AB31" i="5"/>
  <c r="AA31" i="5"/>
  <c r="Z31" i="5"/>
  <c r="Y31" i="5"/>
  <c r="AF31" i="5" s="1"/>
  <c r="L31" i="5"/>
  <c r="AK30" i="5"/>
  <c r="AH30" i="5"/>
  <c r="AG30" i="5"/>
  <c r="AE30" i="5"/>
  <c r="AC30" i="5"/>
  <c r="AB30" i="5"/>
  <c r="AA30" i="5"/>
  <c r="Z30" i="5"/>
  <c r="Y30" i="5"/>
  <c r="AF30" i="5" s="1"/>
  <c r="L30" i="5"/>
  <c r="AK29" i="5"/>
  <c r="AH29" i="5"/>
  <c r="AG29" i="5"/>
  <c r="AF29" i="5"/>
  <c r="AE29" i="5"/>
  <c r="AC29" i="5"/>
  <c r="AB29" i="5"/>
  <c r="AA29" i="5"/>
  <c r="Z29" i="5"/>
  <c r="Y29" i="5"/>
  <c r="L29" i="5"/>
  <c r="AK28" i="5"/>
  <c r="AH28" i="5"/>
  <c r="AG28" i="5"/>
  <c r="AE28" i="5"/>
  <c r="AC28" i="5"/>
  <c r="AB28" i="5"/>
  <c r="AA28" i="5"/>
  <c r="Z28" i="5"/>
  <c r="Y28" i="5"/>
  <c r="AF28" i="5" s="1"/>
  <c r="L28" i="5"/>
  <c r="AK27" i="5"/>
  <c r="AH27" i="5"/>
  <c r="AG27" i="5"/>
  <c r="AE27" i="5"/>
  <c r="AC27" i="5"/>
  <c r="AB27" i="5"/>
  <c r="AA27" i="5"/>
  <c r="Z27" i="5"/>
  <c r="Y27" i="5"/>
  <c r="AF27" i="5" s="1"/>
  <c r="L27" i="5"/>
  <c r="AK26" i="5"/>
  <c r="AH26" i="5"/>
  <c r="AG26" i="5"/>
  <c r="AE26" i="5"/>
  <c r="AC26" i="5"/>
  <c r="AB26" i="5"/>
  <c r="AA26" i="5"/>
  <c r="Z26" i="5"/>
  <c r="Y26" i="5"/>
  <c r="AF26" i="5" s="1"/>
  <c r="L26" i="5"/>
  <c r="AK25" i="5"/>
  <c r="AH25" i="5"/>
  <c r="AG25" i="5"/>
  <c r="AE25" i="5"/>
  <c r="AC25" i="5"/>
  <c r="AB25" i="5"/>
  <c r="AA25" i="5"/>
  <c r="Z25" i="5"/>
  <c r="Y25" i="5"/>
  <c r="AF25" i="5" s="1"/>
  <c r="L25" i="5"/>
  <c r="AK24" i="5"/>
  <c r="AH24" i="5"/>
  <c r="AG24" i="5"/>
  <c r="AF24" i="5"/>
  <c r="AE24" i="5"/>
  <c r="AC24" i="5"/>
  <c r="AB24" i="5"/>
  <c r="AA24" i="5"/>
  <c r="Z24" i="5"/>
  <c r="Y24" i="5"/>
  <c r="L24" i="5"/>
  <c r="AK23" i="5"/>
  <c r="AH23" i="5"/>
  <c r="AG23" i="5"/>
  <c r="AE23" i="5"/>
  <c r="AC23" i="5"/>
  <c r="AB23" i="5"/>
  <c r="AA23" i="5"/>
  <c r="Z23" i="5"/>
  <c r="Y23" i="5"/>
  <c r="AF23" i="5" s="1"/>
  <c r="L23" i="5"/>
  <c r="AK22" i="5"/>
  <c r="AH22" i="5"/>
  <c r="AG22" i="5"/>
  <c r="AF22" i="5"/>
  <c r="AE22" i="5"/>
  <c r="AC22" i="5"/>
  <c r="AB22" i="5"/>
  <c r="AA22" i="5"/>
  <c r="Z22" i="5"/>
  <c r="Y22" i="5"/>
  <c r="L22" i="5"/>
  <c r="AK21" i="5"/>
  <c r="AH21" i="5"/>
  <c r="AG21" i="5"/>
  <c r="AF21" i="5"/>
  <c r="AE21" i="5"/>
  <c r="AC21" i="5"/>
  <c r="AB21" i="5"/>
  <c r="AA21" i="5"/>
  <c r="Z21" i="5"/>
  <c r="Y21" i="5"/>
  <c r="L21" i="5"/>
  <c r="AK20" i="5"/>
  <c r="AH20" i="5"/>
  <c r="AG20" i="5"/>
  <c r="AF20" i="5"/>
  <c r="AE20" i="5"/>
  <c r="AC20" i="5"/>
  <c r="AB20" i="5"/>
  <c r="AA20" i="5"/>
  <c r="Z20" i="5"/>
  <c r="Y20" i="5"/>
  <c r="L20" i="5"/>
  <c r="AK19" i="5"/>
  <c r="AH19" i="5"/>
  <c r="AG19" i="5"/>
  <c r="AE19" i="5"/>
  <c r="AC19" i="5"/>
  <c r="AB19" i="5"/>
  <c r="AA19" i="5"/>
  <c r="Z19" i="5"/>
  <c r="Y19" i="5"/>
  <c r="AF19" i="5" s="1"/>
  <c r="L19" i="5"/>
  <c r="AK18" i="5"/>
  <c r="AH18" i="5"/>
  <c r="AG18" i="5"/>
  <c r="AF18" i="5"/>
  <c r="AE18" i="5"/>
  <c r="AC18" i="5"/>
  <c r="AB18" i="5"/>
  <c r="AA18" i="5"/>
  <c r="Z18" i="5"/>
  <c r="Y18" i="5"/>
  <c r="L18" i="5"/>
  <c r="AK17" i="5"/>
  <c r="AH17" i="5"/>
  <c r="AG17" i="5"/>
  <c r="AF17" i="5"/>
  <c r="AE17" i="5"/>
  <c r="AC17" i="5"/>
  <c r="AB17" i="5"/>
  <c r="AA17" i="5"/>
  <c r="Z17" i="5"/>
  <c r="Y17" i="5"/>
  <c r="L17" i="5"/>
  <c r="AK16" i="5"/>
  <c r="AH16" i="5"/>
  <c r="AG16" i="5"/>
  <c r="AE16" i="5"/>
  <c r="AC16" i="5"/>
  <c r="AB16" i="5"/>
  <c r="AA16" i="5"/>
  <c r="Z16" i="5"/>
  <c r="Y16" i="5"/>
  <c r="AF16" i="5" s="1"/>
  <c r="L16" i="5"/>
  <c r="AK15" i="5"/>
  <c r="AH15" i="5"/>
  <c r="AG15" i="5"/>
  <c r="AE15" i="5"/>
  <c r="AC15" i="5"/>
  <c r="AB15" i="5"/>
  <c r="AA15" i="5"/>
  <c r="Z15" i="5"/>
  <c r="Y15" i="5"/>
  <c r="AF15" i="5" s="1"/>
  <c r="L15" i="5"/>
  <c r="AK14" i="5"/>
  <c r="AH14" i="5"/>
  <c r="AG14" i="5"/>
  <c r="AE14" i="5"/>
  <c r="AC14" i="5"/>
  <c r="AB14" i="5"/>
  <c r="AA14" i="5"/>
  <c r="Z14" i="5"/>
  <c r="Y14" i="5"/>
  <c r="AF14" i="5" s="1"/>
  <c r="L14" i="5"/>
  <c r="AK13" i="5"/>
  <c r="AH13" i="5"/>
  <c r="AG13" i="5"/>
  <c r="AE13" i="5"/>
  <c r="AC13" i="5"/>
  <c r="AB13" i="5"/>
  <c r="AA13" i="5"/>
  <c r="Z13" i="5"/>
  <c r="Y13" i="5"/>
  <c r="AF13" i="5" s="1"/>
  <c r="L13" i="5"/>
  <c r="AK12" i="5"/>
  <c r="AH12" i="5"/>
  <c r="AG12" i="5"/>
  <c r="AE12" i="5"/>
  <c r="AC12" i="5"/>
  <c r="AB12" i="5"/>
  <c r="AA12" i="5"/>
  <c r="Z12" i="5"/>
  <c r="Y12" i="5"/>
  <c r="AF12" i="5" s="1"/>
  <c r="L12" i="5"/>
  <c r="AK11" i="5"/>
  <c r="AH11" i="5"/>
  <c r="AG11" i="5"/>
  <c r="AE11" i="5"/>
  <c r="AC11" i="5"/>
  <c r="AB11" i="5"/>
  <c r="AA11" i="5"/>
  <c r="Z11" i="5"/>
  <c r="Y11" i="5"/>
  <c r="AF11" i="5" s="1"/>
  <c r="L11" i="5"/>
  <c r="AK10" i="5"/>
  <c r="AH10" i="5"/>
  <c r="AG10" i="5"/>
  <c r="AF10" i="5"/>
  <c r="AE10" i="5"/>
  <c r="AC10" i="5"/>
  <c r="AB10" i="5"/>
  <c r="AA10" i="5"/>
  <c r="Z10" i="5"/>
  <c r="Y10" i="5"/>
  <c r="L10" i="5"/>
  <c r="AK9" i="5"/>
  <c r="AH9" i="5"/>
  <c r="AG9" i="5"/>
  <c r="AE9" i="5"/>
  <c r="AC9" i="5"/>
  <c r="AB9" i="5"/>
  <c r="AA9" i="5"/>
  <c r="Z9" i="5"/>
  <c r="Y9" i="5"/>
  <c r="AF9" i="5" s="1"/>
  <c r="L9" i="5"/>
  <c r="AK8" i="5"/>
  <c r="AH8" i="5"/>
  <c r="AG8" i="5"/>
  <c r="AE8" i="5"/>
  <c r="AC8" i="5"/>
  <c r="AB8" i="5"/>
  <c r="AA8" i="5"/>
  <c r="Z8" i="5"/>
  <c r="Y8" i="5"/>
  <c r="AF8" i="5" s="1"/>
  <c r="L8" i="5"/>
  <c r="AK7" i="5"/>
  <c r="AH7" i="5"/>
  <c r="AG7" i="5"/>
  <c r="AE7" i="5"/>
  <c r="AC7" i="5"/>
  <c r="AB7" i="5"/>
  <c r="AA7" i="5"/>
  <c r="Z7" i="5"/>
  <c r="Y7" i="5"/>
  <c r="AF7" i="5" s="1"/>
  <c r="L7" i="5"/>
  <c r="AK6" i="5"/>
  <c r="AH6" i="5"/>
  <c r="AG6" i="5"/>
  <c r="AE6" i="5"/>
  <c r="AC6" i="5"/>
  <c r="AB6" i="5"/>
  <c r="AA6" i="5"/>
  <c r="Z6" i="5"/>
  <c r="Y6" i="5"/>
  <c r="AF6" i="5" s="1"/>
  <c r="L6" i="5"/>
  <c r="AK5" i="5"/>
  <c r="AH5" i="5"/>
  <c r="AG5" i="5"/>
  <c r="AF5" i="5"/>
  <c r="AE5" i="5"/>
  <c r="AC5" i="5"/>
  <c r="AB5" i="5"/>
  <c r="AA5" i="5"/>
  <c r="Z5" i="5"/>
  <c r="Y5" i="5"/>
  <c r="L5" i="5"/>
  <c r="AK4" i="5"/>
  <c r="AH4" i="5"/>
  <c r="AG4" i="5"/>
  <c r="AE4" i="5"/>
  <c r="AC4" i="5"/>
  <c r="AB4" i="5"/>
  <c r="AA4" i="5"/>
  <c r="Z4" i="5"/>
  <c r="Y4" i="5"/>
  <c r="AF4" i="5" s="1"/>
  <c r="L4" i="5"/>
  <c r="AK3" i="5"/>
  <c r="AH3" i="5"/>
  <c r="AG3" i="5"/>
  <c r="AE3" i="5"/>
  <c r="AC3" i="5"/>
  <c r="AB3" i="5"/>
  <c r="AA3" i="5"/>
  <c r="Z3" i="5"/>
  <c r="Y3" i="5"/>
  <c r="L3" i="5"/>
  <c r="AF3" i="5" s="1"/>
  <c r="AK2" i="5"/>
  <c r="AH2" i="5"/>
  <c r="AG2" i="5"/>
  <c r="AE2" i="5"/>
  <c r="AC2" i="5"/>
  <c r="AB2" i="5"/>
  <c r="AA2" i="5"/>
  <c r="Z2" i="5"/>
  <c r="Y2" i="5"/>
  <c r="AF2" i="5" s="1"/>
  <c r="L2" i="5"/>
  <c r="AH105" i="5" l="1"/>
  <c r="AG105" i="5"/>
  <c r="AG112" i="5"/>
  <c r="AH122" i="5"/>
  <c r="AG147" i="5"/>
  <c r="AH147" i="5"/>
  <c r="AH151" i="5"/>
  <c r="AG159" i="5"/>
  <c r="AH159" i="5"/>
  <c r="AH168" i="5"/>
  <c r="AG124" i="5"/>
  <c r="AH134" i="5"/>
  <c r="AH144" i="5"/>
  <c r="AH182" i="5"/>
  <c r="AH196" i="5"/>
  <c r="AH102" i="5"/>
  <c r="AG102" i="5"/>
  <c r="AH129" i="5"/>
  <c r="AG129" i="5"/>
  <c r="AH177" i="5"/>
  <c r="AG177" i="5"/>
  <c r="AG194" i="5"/>
  <c r="AH194" i="5"/>
  <c r="AH189" i="5"/>
  <c r="AG189" i="5"/>
  <c r="AH116" i="5"/>
  <c r="AH153" i="5"/>
  <c r="AG153" i="5"/>
  <c r="AH165" i="5"/>
  <c r="AG165" i="5"/>
  <c r="AG174" i="5"/>
  <c r="AH184" i="5"/>
  <c r="AG184" i="5"/>
  <c r="AH188" i="5"/>
  <c r="AH219" i="5"/>
  <c r="AG219" i="5"/>
  <c r="AG230" i="5"/>
  <c r="AH230" i="5"/>
  <c r="AH243" i="5"/>
  <c r="AG243" i="5"/>
  <c r="AH255" i="5"/>
  <c r="AG255" i="5"/>
  <c r="AH117" i="5"/>
  <c r="AG117" i="5"/>
  <c r="AH239" i="5"/>
  <c r="AG239" i="5"/>
  <c r="AH111" i="5"/>
  <c r="AG150" i="5"/>
  <c r="AG162" i="5"/>
  <c r="AH172" i="5"/>
  <c r="AG172" i="5"/>
  <c r="AH176" i="5"/>
  <c r="AH193" i="5"/>
  <c r="AG198" i="5"/>
  <c r="AH204" i="5"/>
  <c r="AG204" i="5"/>
  <c r="AG226" i="5"/>
  <c r="AH226" i="5"/>
  <c r="AH106" i="5"/>
  <c r="AG121" i="5"/>
  <c r="AH128" i="5"/>
  <c r="AH141" i="5"/>
  <c r="AG141" i="5"/>
  <c r="AG94" i="5"/>
  <c r="AH94" i="5"/>
  <c r="AG101" i="5"/>
  <c r="AG133" i="5"/>
  <c r="AH136" i="5"/>
  <c r="AG136" i="5"/>
  <c r="AH148" i="5"/>
  <c r="AG148" i="5"/>
  <c r="AH152" i="5"/>
  <c r="AH160" i="5"/>
  <c r="AG160" i="5"/>
  <c r="AH164" i="5"/>
  <c r="AG181" i="5"/>
  <c r="AG205" i="5"/>
  <c r="AH223" i="5"/>
  <c r="AG223" i="5"/>
  <c r="AG234" i="5"/>
  <c r="AH234" i="5"/>
  <c r="AH138" i="5"/>
  <c r="AG138" i="5"/>
  <c r="AH227" i="5"/>
  <c r="AG227" i="5"/>
  <c r="AG238" i="5"/>
  <c r="AH238" i="5"/>
  <c r="AG195" i="5"/>
  <c r="AH195" i="5"/>
  <c r="AG183" i="5"/>
  <c r="AH183" i="5"/>
  <c r="AG218" i="5"/>
  <c r="AH218" i="5"/>
  <c r="AH231" i="5"/>
  <c r="AG231" i="5"/>
  <c r="AG242" i="5"/>
  <c r="AH242" i="5"/>
  <c r="AG171" i="5"/>
  <c r="AH171" i="5"/>
  <c r="AH210" i="5"/>
  <c r="AG210" i="5"/>
  <c r="AH253" i="5"/>
  <c r="AG253" i="5"/>
  <c r="AH139" i="5"/>
  <c r="AH156" i="5"/>
  <c r="AH163" i="5"/>
  <c r="AH192" i="5"/>
  <c r="AG192" i="5"/>
  <c r="AH222" i="5"/>
  <c r="AG222" i="5"/>
  <c r="AH235" i="5"/>
  <c r="AG235" i="5"/>
  <c r="AH101" i="5"/>
  <c r="AH113" i="5"/>
  <c r="AH125" i="5"/>
  <c r="AH137" i="5"/>
  <c r="AH149" i="5"/>
  <c r="AH161" i="5"/>
  <c r="AH185" i="5"/>
  <c r="AH250" i="5"/>
  <c r="AH351" i="5"/>
  <c r="AG351" i="5"/>
  <c r="AH396" i="5"/>
  <c r="AG396" i="5"/>
  <c r="AG207" i="5"/>
  <c r="AG213" i="5"/>
  <c r="AH259" i="5"/>
  <c r="AG259" i="5"/>
  <c r="AG246" i="5"/>
  <c r="AG251" i="5"/>
  <c r="AH264" i="5"/>
  <c r="AG264" i="5"/>
  <c r="AH267" i="5"/>
  <c r="AG267" i="5"/>
  <c r="AH288" i="5"/>
  <c r="AG288" i="5"/>
  <c r="AH326" i="5"/>
  <c r="AG326" i="5"/>
  <c r="AG96" i="5"/>
  <c r="AG108" i="5"/>
  <c r="AG120" i="5"/>
  <c r="AG132" i="5"/>
  <c r="AG144" i="5"/>
  <c r="AG156" i="5"/>
  <c r="AG168" i="5"/>
  <c r="AG180" i="5"/>
  <c r="AH202" i="5"/>
  <c r="AG212" i="5"/>
  <c r="AG221" i="5"/>
  <c r="AG225" i="5"/>
  <c r="AG229" i="5"/>
  <c r="AG233" i="5"/>
  <c r="AG237" i="5"/>
  <c r="AG241" i="5"/>
  <c r="AH261" i="5"/>
  <c r="AH308" i="5"/>
  <c r="AG308" i="5"/>
  <c r="AH330" i="5"/>
  <c r="AG330" i="5"/>
  <c r="AH296" i="5"/>
  <c r="AG296" i="5"/>
  <c r="AH338" i="5"/>
  <c r="AG338" i="5"/>
  <c r="AG143" i="5"/>
  <c r="AG155" i="5"/>
  <c r="AG167" i="5"/>
  <c r="AG179" i="5"/>
  <c r="AG191" i="5"/>
  <c r="AG206" i="5"/>
  <c r="AG245" i="5"/>
  <c r="AH248" i="5"/>
  <c r="AH272" i="5"/>
  <c r="AG272" i="5"/>
  <c r="AH280" i="5"/>
  <c r="AG280" i="5"/>
  <c r="AH323" i="5"/>
  <c r="AG323" i="5"/>
  <c r="AH335" i="5"/>
  <c r="AG335" i="5"/>
  <c r="AH363" i="5"/>
  <c r="AG363" i="5"/>
  <c r="AG142" i="5"/>
  <c r="AG154" i="5"/>
  <c r="AG166" i="5"/>
  <c r="AG178" i="5"/>
  <c r="AG190" i="5"/>
  <c r="AG201" i="5"/>
  <c r="AG211" i="5"/>
  <c r="AG244" i="5"/>
  <c r="AG250" i="5"/>
  <c r="AH269" i="5"/>
  <c r="AG269" i="5"/>
  <c r="AH300" i="5"/>
  <c r="AG300" i="5"/>
  <c r="AH317" i="5"/>
  <c r="AG216" i="5"/>
  <c r="AG220" i="5"/>
  <c r="AG224" i="5"/>
  <c r="AG228" i="5"/>
  <c r="AG232" i="5"/>
  <c r="AG236" i="5"/>
  <c r="AG240" i="5"/>
  <c r="AH327" i="5"/>
  <c r="AG327" i="5"/>
  <c r="AH339" i="5"/>
  <c r="AG339" i="5"/>
  <c r="AG93" i="5"/>
  <c r="AG104" i="5"/>
  <c r="AG116" i="5"/>
  <c r="AG128" i="5"/>
  <c r="AG140" i="5"/>
  <c r="AG152" i="5"/>
  <c r="AG164" i="5"/>
  <c r="AG176" i="5"/>
  <c r="AG188" i="5"/>
  <c r="AG197" i="5"/>
  <c r="AH200" i="5"/>
  <c r="AG252" i="5"/>
  <c r="AH263" i="5"/>
  <c r="AG263" i="5"/>
  <c r="AH292" i="5"/>
  <c r="AG292" i="5"/>
  <c r="AG103" i="5"/>
  <c r="AG115" i="5"/>
  <c r="AG127" i="5"/>
  <c r="AG139" i="5"/>
  <c r="AG151" i="5"/>
  <c r="AG163" i="5"/>
  <c r="AG175" i="5"/>
  <c r="AG187" i="5"/>
  <c r="AG203" i="5"/>
  <c r="AG258" i="5"/>
  <c r="AG261" i="5"/>
  <c r="AG92" i="5"/>
  <c r="AG199" i="5"/>
  <c r="AH260" i="5"/>
  <c r="AG260" i="5"/>
  <c r="AH268" i="5"/>
  <c r="AG268" i="5"/>
  <c r="AH284" i="5"/>
  <c r="AG284" i="5"/>
  <c r="AG202" i="5"/>
  <c r="AH265" i="5"/>
  <c r="AG265" i="5"/>
  <c r="AH276" i="5"/>
  <c r="AG276" i="5"/>
  <c r="AH304" i="5"/>
  <c r="AG304" i="5"/>
  <c r="AH313" i="5"/>
  <c r="AG313" i="5"/>
  <c r="AG318" i="5"/>
  <c r="AH321" i="5"/>
  <c r="AG321" i="5"/>
  <c r="AH333" i="5"/>
  <c r="AG333" i="5"/>
  <c r="AG344" i="5"/>
  <c r="AG356" i="5"/>
  <c r="AG368" i="5"/>
  <c r="AG375" i="5"/>
  <c r="AG383" i="5"/>
  <c r="AH316" i="5"/>
  <c r="AG316" i="5"/>
  <c r="AH346" i="5"/>
  <c r="AG346" i="5"/>
  <c r="AG377" i="5"/>
  <c r="AH271" i="5"/>
  <c r="AG271" i="5"/>
  <c r="AH275" i="5"/>
  <c r="AG275" i="5"/>
  <c r="AH279" i="5"/>
  <c r="AG279" i="5"/>
  <c r="AH283" i="5"/>
  <c r="AG283" i="5"/>
  <c r="AH287" i="5"/>
  <c r="AG287" i="5"/>
  <c r="AH291" i="5"/>
  <c r="AG291" i="5"/>
  <c r="AH295" i="5"/>
  <c r="AG295" i="5"/>
  <c r="AH299" i="5"/>
  <c r="AG299" i="5"/>
  <c r="AH303" i="5"/>
  <c r="AG303" i="5"/>
  <c r="AH307" i="5"/>
  <c r="AG307" i="5"/>
  <c r="AG341" i="5"/>
  <c r="AG353" i="5"/>
  <c r="AG365" i="5"/>
  <c r="AG312" i="5"/>
  <c r="AG315" i="5"/>
  <c r="AH329" i="5"/>
  <c r="AG329" i="5"/>
  <c r="AH343" i="5"/>
  <c r="AG343" i="5"/>
  <c r="AG348" i="5"/>
  <c r="AG360" i="5"/>
  <c r="AH262" i="5"/>
  <c r="AG262" i="5"/>
  <c r="AH266" i="5"/>
  <c r="AG266" i="5"/>
  <c r="AH270" i="5"/>
  <c r="AG270" i="5"/>
  <c r="AH274" i="5"/>
  <c r="AG274" i="5"/>
  <c r="AH278" i="5"/>
  <c r="AG278" i="5"/>
  <c r="AH282" i="5"/>
  <c r="AG282" i="5"/>
  <c r="AH286" i="5"/>
  <c r="AG286" i="5"/>
  <c r="AH290" i="5"/>
  <c r="AG290" i="5"/>
  <c r="AH294" i="5"/>
  <c r="AG294" i="5"/>
  <c r="AH298" i="5"/>
  <c r="AG298" i="5"/>
  <c r="AH302" i="5"/>
  <c r="AG302" i="5"/>
  <c r="AH306" i="5"/>
  <c r="AG306" i="5"/>
  <c r="AH310" i="5"/>
  <c r="AG310" i="5"/>
  <c r="AH340" i="5"/>
  <c r="AG340" i="5"/>
  <c r="AH352" i="5"/>
  <c r="AG352" i="5"/>
  <c r="AH273" i="5"/>
  <c r="AG273" i="5"/>
  <c r="AH277" i="5"/>
  <c r="AG277" i="5"/>
  <c r="AH281" i="5"/>
  <c r="AG281" i="5"/>
  <c r="AH285" i="5"/>
  <c r="AG285" i="5"/>
  <c r="AH289" i="5"/>
  <c r="AG289" i="5"/>
  <c r="AH293" i="5"/>
  <c r="AG293" i="5"/>
  <c r="AH297" i="5"/>
  <c r="AG297" i="5"/>
  <c r="AH301" i="5"/>
  <c r="AG301" i="5"/>
  <c r="AH305" i="5"/>
  <c r="AG305" i="5"/>
  <c r="AH309" i="5"/>
  <c r="AG309" i="5"/>
  <c r="AH325" i="5"/>
  <c r="AG325" i="5"/>
  <c r="AH337" i="5"/>
  <c r="AG337" i="5"/>
  <c r="AG382" i="5"/>
  <c r="AH382" i="5"/>
  <c r="AH390" i="5"/>
  <c r="AG390" i="5"/>
  <c r="AG317" i="5"/>
  <c r="AH315" i="5"/>
  <c r="AG322" i="5"/>
  <c r="AG334" i="5"/>
  <c r="AH349" i="5"/>
  <c r="AG349" i="5"/>
  <c r="AG372" i="5"/>
  <c r="AH372" i="5"/>
  <c r="AH376" i="5"/>
  <c r="AG392" i="5"/>
  <c r="AH403" i="5"/>
  <c r="AG403" i="5"/>
  <c r="AG425" i="5"/>
  <c r="AG449" i="5"/>
  <c r="AH411" i="5"/>
  <c r="AG411" i="5"/>
  <c r="AH374" i="5"/>
  <c r="AG415" i="5"/>
  <c r="AH488" i="5"/>
  <c r="AG355" i="5"/>
  <c r="AG358" i="5"/>
  <c r="AG361" i="5"/>
  <c r="AG364" i="5"/>
  <c r="AH414" i="5"/>
  <c r="AG437" i="5"/>
  <c r="AG461" i="5"/>
  <c r="AG386" i="5"/>
  <c r="AG443" i="5"/>
  <c r="AG467" i="5"/>
  <c r="AG505" i="5"/>
  <c r="AH523" i="5"/>
  <c r="AG469" i="5"/>
  <c r="AG470" i="5"/>
  <c r="AG471" i="5"/>
  <c r="AG472" i="5"/>
  <c r="AG473" i="5"/>
  <c r="AG474" i="5"/>
  <c r="AG475" i="5"/>
  <c r="AG476" i="5"/>
  <c r="AG412" i="5"/>
  <c r="AG486" i="5"/>
  <c r="AG512" i="5"/>
  <c r="AG522" i="5"/>
  <c r="AG423" i="5"/>
  <c r="AG429" i="5"/>
  <c r="AG435" i="5"/>
  <c r="AG441" i="5"/>
  <c r="AG447" i="5"/>
  <c r="AG453" i="5"/>
  <c r="AG459" i="5"/>
  <c r="AG465" i="5"/>
  <c r="AG485" i="5"/>
  <c r="AG496" i="5"/>
  <c r="AG502" i="5"/>
  <c r="AG529" i="5"/>
  <c r="X470" i="3" l="1"/>
  <c r="X471" i="3"/>
  <c r="X472" i="3"/>
  <c r="X473" i="3"/>
  <c r="X474" i="3"/>
  <c r="X475" i="3"/>
  <c r="X476" i="3"/>
  <c r="X477" i="3"/>
  <c r="X478" i="3"/>
  <c r="X479" i="3"/>
  <c r="X480" i="3"/>
  <c r="X481" i="3"/>
  <c r="X482" i="3"/>
  <c r="X483" i="3"/>
  <c r="X469" i="3"/>
  <c r="K528" i="3"/>
  <c r="K527" i="3"/>
  <c r="K526" i="3"/>
  <c r="K521" i="3"/>
  <c r="K520" i="3"/>
  <c r="K519" i="3"/>
  <c r="K518" i="3"/>
  <c r="K517" i="3"/>
  <c r="K516" i="3"/>
  <c r="K514" i="3"/>
  <c r="K513" i="3"/>
  <c r="K510" i="3"/>
  <c r="K509" i="3"/>
  <c r="K508" i="3"/>
  <c r="K507" i="3"/>
  <c r="K506" i="3"/>
  <c r="K505" i="3"/>
  <c r="K504" i="3"/>
  <c r="K495" i="3"/>
  <c r="K494" i="3"/>
  <c r="K493" i="3"/>
  <c r="K492" i="3"/>
  <c r="K491" i="3"/>
  <c r="K490" i="3"/>
  <c r="K489" i="3"/>
  <c r="K488" i="3"/>
  <c r="K487" i="3"/>
  <c r="K486" i="3"/>
  <c r="K485" i="3"/>
  <c r="K484" i="3"/>
  <c r="K483" i="3"/>
  <c r="K482" i="3"/>
  <c r="K481" i="3"/>
  <c r="K476" i="3"/>
  <c r="K475" i="3"/>
  <c r="K474" i="3"/>
  <c r="K473" i="3"/>
  <c r="K472" i="3"/>
  <c r="K471" i="3"/>
  <c r="K470" i="3"/>
  <c r="K469" i="3"/>
  <c r="K423" i="3"/>
  <c r="K422" i="3"/>
  <c r="K421" i="3"/>
  <c r="K420" i="3"/>
  <c r="K419" i="3"/>
  <c r="K418" i="3"/>
  <c r="K417" i="3"/>
  <c r="K416" i="3"/>
  <c r="K415" i="3"/>
  <c r="K414" i="3"/>
  <c r="K413" i="3"/>
  <c r="K412" i="3"/>
  <c r="K411" i="3"/>
  <c r="K410" i="3"/>
  <c r="K409" i="3"/>
  <c r="K408" i="3"/>
  <c r="K407" i="3"/>
  <c r="K401" i="3"/>
  <c r="K376" i="3"/>
  <c r="K377" i="3"/>
  <c r="K378" i="3"/>
  <c r="K379" i="3"/>
  <c r="K380" i="3"/>
  <c r="K381" i="3"/>
  <c r="K382" i="3"/>
  <c r="K383" i="3"/>
  <c r="K384" i="3"/>
  <c r="K385" i="3"/>
  <c r="K386" i="3"/>
  <c r="K375" i="3"/>
  <c r="AI367" i="3"/>
  <c r="AI368" i="3"/>
  <c r="AI369" i="3"/>
  <c r="AI370" i="3"/>
  <c r="AI371" i="3"/>
  <c r="AI372" i="3"/>
  <c r="AI373" i="3"/>
  <c r="AI374" i="3"/>
  <c r="AI375" i="3"/>
  <c r="AI376" i="3"/>
  <c r="AI377" i="3"/>
  <c r="AI378" i="3"/>
  <c r="AI379" i="3"/>
  <c r="AI380" i="3"/>
  <c r="AI381" i="3"/>
  <c r="AI382" i="3"/>
  <c r="AI383" i="3"/>
  <c r="AI384" i="3"/>
  <c r="AI385" i="3"/>
  <c r="AI386" i="3"/>
  <c r="AI387" i="3"/>
  <c r="AI388" i="3"/>
  <c r="AI389" i="3"/>
  <c r="AI390" i="3"/>
  <c r="AI391" i="3"/>
  <c r="AI392" i="3"/>
  <c r="AI393" i="3"/>
  <c r="AI394" i="3"/>
  <c r="AI395" i="3"/>
  <c r="AI396" i="3"/>
  <c r="AI397" i="3"/>
  <c r="AI398" i="3"/>
  <c r="AI399" i="3"/>
  <c r="AI400" i="3"/>
  <c r="AI401" i="3"/>
  <c r="AI402" i="3"/>
  <c r="AI403" i="3"/>
  <c r="AI404" i="3"/>
  <c r="AI405" i="3"/>
  <c r="AI406" i="3"/>
  <c r="AI407" i="3"/>
  <c r="AI408" i="3"/>
  <c r="AI409" i="3"/>
  <c r="AI410" i="3"/>
  <c r="AI411" i="3"/>
  <c r="AI412" i="3"/>
  <c r="AI413" i="3"/>
  <c r="AI414" i="3"/>
  <c r="AI415" i="3"/>
  <c r="AI416" i="3"/>
  <c r="AI417" i="3"/>
  <c r="AI418" i="3"/>
  <c r="AI419" i="3"/>
  <c r="AI420" i="3"/>
  <c r="AI421" i="3"/>
  <c r="AI422" i="3"/>
  <c r="AI423" i="3"/>
  <c r="AI424" i="3"/>
  <c r="AI425" i="3"/>
  <c r="AI426" i="3"/>
  <c r="AI427" i="3"/>
  <c r="AI428" i="3"/>
  <c r="AI429" i="3"/>
  <c r="AI430" i="3"/>
  <c r="AI431" i="3"/>
  <c r="AI432" i="3"/>
  <c r="AI433" i="3"/>
  <c r="AI434" i="3"/>
  <c r="AI435" i="3"/>
  <c r="AI436" i="3"/>
  <c r="AI437" i="3"/>
  <c r="AI438" i="3"/>
  <c r="AI439" i="3"/>
  <c r="AI440" i="3"/>
  <c r="AI441" i="3"/>
  <c r="AI442" i="3"/>
  <c r="AI443" i="3"/>
  <c r="AI444" i="3"/>
  <c r="AI445" i="3"/>
  <c r="AI446" i="3"/>
  <c r="AI447" i="3"/>
  <c r="AI448" i="3"/>
  <c r="AI449" i="3"/>
  <c r="AI450" i="3"/>
  <c r="AI451" i="3"/>
  <c r="AI452" i="3"/>
  <c r="AI453" i="3"/>
  <c r="AI454" i="3"/>
  <c r="AI455" i="3"/>
  <c r="AI456" i="3"/>
  <c r="AI457" i="3"/>
  <c r="AI458" i="3"/>
  <c r="AI459" i="3"/>
  <c r="AI460" i="3"/>
  <c r="AI461" i="3"/>
  <c r="AI462" i="3"/>
  <c r="AI463" i="3"/>
  <c r="AI464" i="3"/>
  <c r="AI465" i="3"/>
  <c r="AI466" i="3"/>
  <c r="AI467" i="3"/>
  <c r="AI468" i="3"/>
  <c r="AI469" i="3"/>
  <c r="AI470" i="3"/>
  <c r="AI471" i="3"/>
  <c r="AI472" i="3"/>
  <c r="AI473" i="3"/>
  <c r="AI474" i="3"/>
  <c r="AI475" i="3"/>
  <c r="AI476" i="3"/>
  <c r="AI477" i="3"/>
  <c r="AI478" i="3"/>
  <c r="AI479" i="3"/>
  <c r="AI480" i="3"/>
  <c r="AI481" i="3"/>
  <c r="AI482" i="3"/>
  <c r="AI483" i="3"/>
  <c r="AI484" i="3"/>
  <c r="AI485" i="3"/>
  <c r="AI486" i="3"/>
  <c r="AI487" i="3"/>
  <c r="AI488" i="3"/>
  <c r="AI489" i="3"/>
  <c r="AI490" i="3"/>
  <c r="AI491" i="3"/>
  <c r="AI492" i="3"/>
  <c r="AI493" i="3"/>
  <c r="AI494" i="3"/>
  <c r="AI495" i="3"/>
  <c r="AI496" i="3"/>
  <c r="AI497" i="3"/>
  <c r="AI498" i="3"/>
  <c r="AI499" i="3"/>
  <c r="AI500" i="3"/>
  <c r="AI501" i="3"/>
  <c r="AI502" i="3"/>
  <c r="AI503" i="3"/>
  <c r="AI504" i="3"/>
  <c r="AI505" i="3"/>
  <c r="AI506" i="3"/>
  <c r="AI507" i="3"/>
  <c r="AI508" i="3"/>
  <c r="AI509" i="3"/>
  <c r="AI510" i="3"/>
  <c r="AI511" i="3"/>
  <c r="AI512" i="3"/>
  <c r="AI513" i="3"/>
  <c r="AI514" i="3"/>
  <c r="AI515" i="3"/>
  <c r="AI516" i="3"/>
  <c r="AI517" i="3"/>
  <c r="AI518" i="3"/>
  <c r="AI519" i="3"/>
  <c r="AI520" i="3"/>
  <c r="AI521" i="3"/>
  <c r="AI522" i="3"/>
  <c r="AI523" i="3"/>
  <c r="AI524" i="3"/>
  <c r="AI525" i="3"/>
  <c r="AI526" i="3"/>
  <c r="AI527" i="3"/>
  <c r="AI528" i="3"/>
  <c r="AI529" i="3"/>
  <c r="AI366"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370" i="3"/>
  <c r="AB371" i="3"/>
  <c r="AB372" i="3"/>
  <c r="AB373" i="3"/>
  <c r="AB374" i="3"/>
  <c r="AB368" i="3"/>
  <c r="AB369" i="3"/>
  <c r="AB367" i="3"/>
  <c r="AB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4" i="3"/>
  <c r="Y445" i="3"/>
  <c r="Y446" i="3"/>
  <c r="Y447" i="3"/>
  <c r="Y448" i="3"/>
  <c r="Y449" i="3"/>
  <c r="Y450" i="3"/>
  <c r="Y451" i="3"/>
  <c r="Y452" i="3"/>
  <c r="Y453" i="3"/>
  <c r="Y454" i="3"/>
  <c r="Y455" i="3"/>
  <c r="Y456" i="3"/>
  <c r="Y457" i="3"/>
  <c r="Y458" i="3"/>
  <c r="Y459" i="3"/>
  <c r="Y460" i="3"/>
  <c r="Y461" i="3"/>
  <c r="Y462" i="3"/>
  <c r="Y463" i="3"/>
  <c r="Y464" i="3"/>
  <c r="Y465" i="3"/>
  <c r="Y466" i="3"/>
  <c r="Y467" i="3"/>
  <c r="Y468" i="3"/>
  <c r="Y469" i="3"/>
  <c r="Y470" i="3"/>
  <c r="Y471" i="3"/>
  <c r="Y472" i="3"/>
  <c r="Y473" i="3"/>
  <c r="Y474" i="3"/>
  <c r="Y475" i="3"/>
  <c r="Y476" i="3"/>
  <c r="Y477" i="3"/>
  <c r="Y478" i="3"/>
  <c r="Y479" i="3"/>
  <c r="Y480" i="3"/>
  <c r="Y481" i="3"/>
  <c r="Y482" i="3"/>
  <c r="Y483" i="3"/>
  <c r="Y484" i="3"/>
  <c r="Y485" i="3"/>
  <c r="Y486" i="3"/>
  <c r="Y487" i="3"/>
  <c r="Y488" i="3"/>
  <c r="Y489" i="3"/>
  <c r="Y490" i="3"/>
  <c r="Y491" i="3"/>
  <c r="Y492" i="3"/>
  <c r="Y493" i="3"/>
  <c r="Y494" i="3"/>
  <c r="Y495" i="3"/>
  <c r="Y496" i="3"/>
  <c r="Y497" i="3"/>
  <c r="Y498" i="3"/>
  <c r="Y499" i="3"/>
  <c r="Y500" i="3"/>
  <c r="Y501" i="3"/>
  <c r="Y502" i="3"/>
  <c r="Y503" i="3"/>
  <c r="Y504" i="3"/>
  <c r="Y505" i="3"/>
  <c r="Y506" i="3"/>
  <c r="Y507" i="3"/>
  <c r="Y508" i="3"/>
  <c r="Y509" i="3"/>
  <c r="Y510" i="3"/>
  <c r="Y511" i="3"/>
  <c r="Y512" i="3"/>
  <c r="Y513" i="3"/>
  <c r="Y514" i="3"/>
  <c r="Y515" i="3"/>
  <c r="Y516" i="3"/>
  <c r="Y517" i="3"/>
  <c r="Y518" i="3"/>
  <c r="Y519" i="3"/>
  <c r="Y520" i="3"/>
  <c r="Y521" i="3"/>
  <c r="Y522" i="3"/>
  <c r="Y523" i="3"/>
  <c r="Y524" i="3"/>
  <c r="Y525" i="3"/>
  <c r="Y526" i="3"/>
  <c r="Y527" i="3"/>
  <c r="Y528" i="3"/>
  <c r="Y529" i="3"/>
  <c r="Y366"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367" i="3"/>
  <c r="O368" i="3"/>
  <c r="O369" i="3"/>
  <c r="O370" i="3"/>
  <c r="O371" i="3"/>
  <c r="O372" i="3"/>
  <c r="O373" i="3"/>
  <c r="O374" i="3"/>
  <c r="O375" i="3"/>
  <c r="O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AG482" i="3" s="1"/>
  <c r="Q483" i="3"/>
  <c r="Q484" i="3"/>
  <c r="Q485" i="3"/>
  <c r="Q486" i="3"/>
  <c r="Q487" i="3"/>
  <c r="Q488" i="3"/>
  <c r="Q489" i="3"/>
  <c r="Q490" i="3"/>
  <c r="Q491" i="3"/>
  <c r="Q492" i="3"/>
  <c r="Q493" i="3"/>
  <c r="Q494" i="3"/>
  <c r="AG494" i="3" s="1"/>
  <c r="Q495" i="3"/>
  <c r="Q496" i="3"/>
  <c r="Q497" i="3"/>
  <c r="Q498" i="3"/>
  <c r="Q499" i="3"/>
  <c r="Q500" i="3"/>
  <c r="Q501" i="3"/>
  <c r="Q502" i="3"/>
  <c r="Q503" i="3"/>
  <c r="Q504" i="3"/>
  <c r="Q505" i="3"/>
  <c r="Q506" i="3"/>
  <c r="AG506" i="3" s="1"/>
  <c r="Q507" i="3"/>
  <c r="Q508" i="3"/>
  <c r="Q509" i="3"/>
  <c r="Q510" i="3"/>
  <c r="Q511" i="3"/>
  <c r="Q512" i="3"/>
  <c r="Q513" i="3"/>
  <c r="Q514" i="3"/>
  <c r="Q515" i="3"/>
  <c r="Q516" i="3"/>
  <c r="Q517" i="3"/>
  <c r="Q518" i="3"/>
  <c r="AG518" i="3" s="1"/>
  <c r="Q519" i="3"/>
  <c r="Q520" i="3"/>
  <c r="Q521" i="3"/>
  <c r="Q522" i="3"/>
  <c r="Q523" i="3"/>
  <c r="Q524" i="3"/>
  <c r="Q525" i="3"/>
  <c r="Q526" i="3"/>
  <c r="Q527" i="3"/>
  <c r="Q528" i="3"/>
  <c r="Q529" i="3"/>
  <c r="Q366" i="3"/>
  <c r="AG520" i="3" l="1"/>
  <c r="AG508" i="3"/>
  <c r="AG496" i="3"/>
  <c r="AG484" i="3"/>
  <c r="AG460" i="3"/>
  <c r="AG448" i="3"/>
  <c r="AG436" i="3"/>
  <c r="AG424" i="3"/>
  <c r="AG412" i="3"/>
  <c r="AG371" i="3"/>
  <c r="AG523" i="3"/>
  <c r="AG511" i="3"/>
  <c r="AG499" i="3"/>
  <c r="AG487" i="3"/>
  <c r="AG475" i="3"/>
  <c r="AG463" i="3"/>
  <c r="AG451" i="3"/>
  <c r="AG439" i="3"/>
  <c r="AG427" i="3"/>
  <c r="AG415" i="3"/>
  <c r="AG403" i="3"/>
  <c r="AG391" i="3"/>
  <c r="AG379" i="3"/>
  <c r="AG369" i="3"/>
  <c r="AG370" i="3"/>
  <c r="AG392" i="3"/>
  <c r="AG380" i="3"/>
  <c r="AG510" i="3"/>
  <c r="AG474" i="3"/>
  <c r="AG402" i="3"/>
  <c r="AG498" i="3"/>
  <c r="AG462" i="3"/>
  <c r="AG521" i="3"/>
  <c r="AG509" i="3"/>
  <c r="AG497" i="3"/>
  <c r="AG485" i="3"/>
  <c r="AG461" i="3"/>
  <c r="AG449" i="3"/>
  <c r="AG437" i="3"/>
  <c r="AG425" i="3"/>
  <c r="AG413" i="3"/>
  <c r="AG507" i="3"/>
  <c r="AG495" i="3"/>
  <c r="AG483" i="3"/>
  <c r="AG471" i="3"/>
  <c r="AG459" i="3"/>
  <c r="AG447" i="3"/>
  <c r="AG435" i="3"/>
  <c r="AG423" i="3"/>
  <c r="AG470" i="3"/>
  <c r="AG458" i="3"/>
  <c r="AG446" i="3"/>
  <c r="AG434" i="3"/>
  <c r="AG422" i="3"/>
  <c r="AG410" i="3"/>
  <c r="AG367" i="3"/>
  <c r="AG411" i="3"/>
  <c r="AF373" i="3"/>
  <c r="AG399" i="3"/>
  <c r="AG387" i="3"/>
  <c r="AG393" i="3"/>
  <c r="AG381" i="3"/>
  <c r="AG374" i="3"/>
  <c r="AG396" i="3"/>
  <c r="AG384" i="3"/>
  <c r="AG514" i="3"/>
  <c r="AG490" i="3"/>
  <c r="AG466" i="3"/>
  <c r="AG442" i="3"/>
  <c r="AG418" i="3"/>
  <c r="AG406" i="3"/>
  <c r="AF366" i="3"/>
  <c r="AF398" i="3"/>
  <c r="AF386" i="3"/>
  <c r="AF528" i="3"/>
  <c r="AF516" i="3"/>
  <c r="AF504" i="3"/>
  <c r="AF492" i="3"/>
  <c r="AF480" i="3"/>
  <c r="AF468" i="3"/>
  <c r="AF456" i="3"/>
  <c r="AF444" i="3"/>
  <c r="AF432" i="3"/>
  <c r="AF420" i="3"/>
  <c r="AF408" i="3"/>
  <c r="AG526" i="3"/>
  <c r="AG502" i="3"/>
  <c r="AG478" i="3"/>
  <c r="AG454" i="3"/>
  <c r="AG430" i="3"/>
  <c r="AG517" i="3"/>
  <c r="AG493" i="3"/>
  <c r="AG481" i="3"/>
  <c r="AG457" i="3"/>
  <c r="AG445" i="3"/>
  <c r="AG433" i="3"/>
  <c r="AG421" i="3"/>
  <c r="AG409" i="3"/>
  <c r="AG397" i="3"/>
  <c r="AG385" i="3"/>
  <c r="AF389" i="3"/>
  <c r="AF377" i="3"/>
  <c r="AG372" i="3"/>
  <c r="AF400" i="3"/>
  <c r="AF388" i="3"/>
  <c r="AF376" i="3"/>
  <c r="AF518" i="3"/>
  <c r="AF506" i="3"/>
  <c r="AF494" i="3"/>
  <c r="AF482" i="3"/>
  <c r="AF470" i="3"/>
  <c r="AF458" i="3"/>
  <c r="AF446" i="3"/>
  <c r="AF434" i="3"/>
  <c r="AF422" i="3"/>
  <c r="AF410" i="3"/>
  <c r="AG527" i="3"/>
  <c r="AG515" i="3"/>
  <c r="AG503" i="3"/>
  <c r="AG479" i="3"/>
  <c r="AG467" i="3"/>
  <c r="AG455" i="3"/>
  <c r="AG443" i="3"/>
  <c r="AG431" i="3"/>
  <c r="AG419" i="3"/>
  <c r="AG407" i="3"/>
  <c r="AG524" i="3"/>
  <c r="AG512" i="3"/>
  <c r="AG500" i="3"/>
  <c r="AG488" i="3"/>
  <c r="AG476" i="3"/>
  <c r="AG464" i="3"/>
  <c r="AG452" i="3"/>
  <c r="AG440" i="3"/>
  <c r="AG428" i="3"/>
  <c r="AG416" i="3"/>
  <c r="AG404" i="3"/>
  <c r="AF374" i="3"/>
  <c r="AF395" i="3"/>
  <c r="AF383" i="3"/>
  <c r="AF525" i="3"/>
  <c r="AF513" i="3"/>
  <c r="AF501" i="3"/>
  <c r="AF489" i="3"/>
  <c r="AF477" i="3"/>
  <c r="AF465" i="3"/>
  <c r="AF453" i="3"/>
  <c r="AF441" i="3"/>
  <c r="AF429" i="3"/>
  <c r="AF417" i="3"/>
  <c r="AF405" i="3"/>
  <c r="AG375" i="3"/>
  <c r="AF368" i="3"/>
  <c r="AF390" i="3"/>
  <c r="AF378" i="3"/>
  <c r="AG529" i="3"/>
  <c r="AG522" i="3"/>
  <c r="AG519" i="3"/>
  <c r="AG505" i="3"/>
  <c r="AG491" i="3"/>
  <c r="AG486" i="3"/>
  <c r="AG473" i="3"/>
  <c r="AG472" i="3"/>
  <c r="AG469" i="3"/>
  <c r="AG450" i="3"/>
  <c r="AG438" i="3"/>
  <c r="AG426" i="3"/>
  <c r="AG414" i="3"/>
  <c r="AG401" i="3"/>
  <c r="AG368" i="3"/>
  <c r="AF396" i="3"/>
  <c r="AF384" i="3"/>
  <c r="AF526" i="3"/>
  <c r="AF514" i="3"/>
  <c r="AF502" i="3"/>
  <c r="AF490" i="3"/>
  <c r="AF478" i="3"/>
  <c r="AF466" i="3"/>
  <c r="AF454" i="3"/>
  <c r="AF442" i="3"/>
  <c r="AF430" i="3"/>
  <c r="AF418" i="3"/>
  <c r="AF406" i="3"/>
  <c r="AG390" i="3"/>
  <c r="AG378" i="3"/>
  <c r="AF372" i="3"/>
  <c r="AF394" i="3"/>
  <c r="AG382" i="3"/>
  <c r="AF524" i="3"/>
  <c r="AF512" i="3"/>
  <c r="AF500" i="3"/>
  <c r="AF488" i="3"/>
  <c r="AF476" i="3"/>
  <c r="AF464" i="3"/>
  <c r="AF452" i="3"/>
  <c r="AF440" i="3"/>
  <c r="AF428" i="3"/>
  <c r="AF416" i="3"/>
  <c r="AF404" i="3"/>
  <c r="AG389" i="3"/>
  <c r="AG377" i="3"/>
  <c r="AF371" i="3"/>
  <c r="AF393" i="3"/>
  <c r="AF381" i="3"/>
  <c r="AF523" i="3"/>
  <c r="AF511" i="3"/>
  <c r="AF499" i="3"/>
  <c r="AF487" i="3"/>
  <c r="AF475" i="3"/>
  <c r="AF463" i="3"/>
  <c r="AF451" i="3"/>
  <c r="AF439" i="3"/>
  <c r="AF427" i="3"/>
  <c r="AF415" i="3"/>
  <c r="AF403" i="3"/>
  <c r="AG400" i="3"/>
  <c r="AG388" i="3"/>
  <c r="AG376" i="3"/>
  <c r="AF370" i="3"/>
  <c r="AF392" i="3"/>
  <c r="AF380" i="3"/>
  <c r="AF522" i="3"/>
  <c r="AF510" i="3"/>
  <c r="AF498" i="3"/>
  <c r="AF486" i="3"/>
  <c r="AF474" i="3"/>
  <c r="AF462" i="3"/>
  <c r="AF450" i="3"/>
  <c r="AF438" i="3"/>
  <c r="AF426" i="3"/>
  <c r="AF414" i="3"/>
  <c r="AF402" i="3"/>
  <c r="AF369" i="3"/>
  <c r="AF391" i="3"/>
  <c r="AF379" i="3"/>
  <c r="AF521" i="3"/>
  <c r="AF509" i="3"/>
  <c r="AF497" i="3"/>
  <c r="AF485" i="3"/>
  <c r="AF473" i="3"/>
  <c r="AF461" i="3"/>
  <c r="AF449" i="3"/>
  <c r="AF437" i="3"/>
  <c r="AF425" i="3"/>
  <c r="AF413" i="3"/>
  <c r="AF401" i="3"/>
  <c r="AG366" i="3"/>
  <c r="AG398" i="3"/>
  <c r="AG386" i="3"/>
  <c r="AF520" i="3"/>
  <c r="AF508" i="3"/>
  <c r="AF496" i="3"/>
  <c r="AF484" i="3"/>
  <c r="AF472" i="3"/>
  <c r="AF460" i="3"/>
  <c r="AF448" i="3"/>
  <c r="AF436" i="3"/>
  <c r="AF424" i="3"/>
  <c r="AF412" i="3"/>
  <c r="AG373" i="3"/>
  <c r="AF367" i="3"/>
  <c r="AF519" i="3"/>
  <c r="AF507" i="3"/>
  <c r="AF495" i="3"/>
  <c r="AF483" i="3"/>
  <c r="AF471" i="3"/>
  <c r="AF459" i="3"/>
  <c r="AF447" i="3"/>
  <c r="AF435" i="3"/>
  <c r="AF423" i="3"/>
  <c r="AF411" i="3"/>
  <c r="AG528" i="3"/>
  <c r="AG504" i="3"/>
  <c r="AG480" i="3"/>
  <c r="AG468" i="3"/>
  <c r="AG444" i="3"/>
  <c r="AG432" i="3"/>
  <c r="AG420" i="3"/>
  <c r="AG408" i="3"/>
  <c r="AG516" i="3"/>
  <c r="AG492" i="3"/>
  <c r="AG456" i="3"/>
  <c r="AG395" i="3"/>
  <c r="AG383" i="3"/>
  <c r="AF399" i="3"/>
  <c r="AF387" i="3"/>
  <c r="AF529" i="3"/>
  <c r="AF517" i="3"/>
  <c r="AF505" i="3"/>
  <c r="AF493" i="3"/>
  <c r="AF481" i="3"/>
  <c r="AF469" i="3"/>
  <c r="AF457" i="3"/>
  <c r="AF445" i="3"/>
  <c r="AF433" i="3"/>
  <c r="AF421" i="3"/>
  <c r="AF409" i="3"/>
  <c r="AG525" i="3"/>
  <c r="AG513" i="3"/>
  <c r="AG501" i="3"/>
  <c r="AG489" i="3"/>
  <c r="AG477" i="3"/>
  <c r="AG465" i="3"/>
  <c r="AG453" i="3"/>
  <c r="AG441" i="3"/>
  <c r="AG429" i="3"/>
  <c r="AG417" i="3"/>
  <c r="AG405" i="3"/>
  <c r="AF375" i="3"/>
  <c r="AF397" i="3"/>
  <c r="AF385" i="3"/>
  <c r="AF527" i="3"/>
  <c r="AF515" i="3"/>
  <c r="AF503" i="3"/>
  <c r="AF491" i="3"/>
  <c r="AF479" i="3"/>
  <c r="AF467" i="3"/>
  <c r="AF455" i="3"/>
  <c r="AF443" i="3"/>
  <c r="AF431" i="3"/>
  <c r="AF419" i="3"/>
  <c r="AF407" i="3"/>
  <c r="AG394" i="3"/>
  <c r="AF382" i="3"/>
  <c r="AI208" i="3" l="1"/>
  <c r="AJ208" i="3" s="1"/>
  <c r="AI210" i="3"/>
  <c r="AJ210" i="3" s="1"/>
  <c r="AI211" i="3"/>
  <c r="AJ211" i="3" s="1"/>
  <c r="AI212" i="3"/>
  <c r="AJ212" i="3" s="1"/>
  <c r="AI213" i="3"/>
  <c r="AJ213" i="3" s="1"/>
  <c r="AI222" i="3"/>
  <c r="AJ222" i="3" s="1"/>
  <c r="AI223" i="3"/>
  <c r="AJ223" i="3" s="1"/>
  <c r="AI225" i="3"/>
  <c r="AJ225" i="3" s="1"/>
  <c r="AI226" i="3"/>
  <c r="AJ226" i="3" s="1"/>
  <c r="AI230" i="3"/>
  <c r="AJ230" i="3" s="1"/>
  <c r="AI231" i="3"/>
  <c r="AJ231" i="3" s="1"/>
  <c r="AI232" i="3"/>
  <c r="AJ232" i="3" s="1"/>
  <c r="AI242" i="3"/>
  <c r="AJ242" i="3" s="1"/>
  <c r="AI244" i="3"/>
  <c r="AJ244" i="3" s="1"/>
  <c r="AI245" i="3"/>
  <c r="AJ245" i="3" s="1"/>
  <c r="AI247" i="3"/>
  <c r="AJ247" i="3" s="1"/>
  <c r="AI248" i="3"/>
  <c r="AJ248" i="3" s="1"/>
  <c r="AI250" i="3"/>
  <c r="AJ250" i="3" s="1"/>
  <c r="AI251" i="3"/>
  <c r="AJ251" i="3" s="1"/>
  <c r="AI252" i="3"/>
  <c r="AJ252" i="3" s="1"/>
  <c r="AI253" i="3"/>
  <c r="AJ253" i="3" s="1"/>
  <c r="AI254" i="3"/>
  <c r="AJ254" i="3" s="1"/>
  <c r="AI255" i="3"/>
  <c r="AJ255" i="3" s="1"/>
  <c r="AI256" i="3"/>
  <c r="AJ256" i="3" s="1"/>
  <c r="AI257" i="3"/>
  <c r="AJ257" i="3" s="1"/>
  <c r="AI260" i="3"/>
  <c r="AJ260" i="3" s="1"/>
  <c r="AI261" i="3"/>
  <c r="AJ261" i="3" s="1"/>
  <c r="AI262" i="3"/>
  <c r="AJ262" i="3" s="1"/>
  <c r="AI263" i="3"/>
  <c r="AJ263" i="3" s="1"/>
  <c r="AI264" i="3"/>
  <c r="AJ264" i="3" s="1"/>
  <c r="AI265" i="3"/>
  <c r="AJ265" i="3" s="1"/>
  <c r="AI270" i="3"/>
  <c r="AJ270" i="3" s="1"/>
  <c r="AI271" i="3"/>
  <c r="AJ271" i="3" s="1"/>
  <c r="AI273" i="3"/>
  <c r="AJ273" i="3" s="1"/>
  <c r="AI274" i="3"/>
  <c r="AJ274" i="3" s="1"/>
  <c r="AI275" i="3"/>
  <c r="AJ275" i="3" s="1"/>
  <c r="AI276" i="3"/>
  <c r="AJ276" i="3" s="1"/>
  <c r="AI277" i="3"/>
  <c r="AJ277" i="3" s="1"/>
  <c r="AI278" i="3"/>
  <c r="AJ278" i="3" s="1"/>
  <c r="AI279" i="3"/>
  <c r="AJ279" i="3" s="1"/>
  <c r="AI280" i="3"/>
  <c r="AJ280" i="3" s="1"/>
  <c r="AI281" i="3"/>
  <c r="AJ281" i="3" s="1"/>
  <c r="AI282" i="3"/>
  <c r="AJ282" i="3" s="1"/>
  <c r="AI283" i="3"/>
  <c r="AJ283" i="3" s="1"/>
  <c r="AI284" i="3"/>
  <c r="AJ284" i="3" s="1"/>
  <c r="AI285" i="3"/>
  <c r="AJ285" i="3" s="1"/>
  <c r="AI286" i="3"/>
  <c r="AJ286" i="3" s="1"/>
  <c r="AI287" i="3"/>
  <c r="AJ287" i="3" s="1"/>
  <c r="AI288" i="3"/>
  <c r="AJ288" i="3" s="1"/>
  <c r="AI289" i="3"/>
  <c r="AJ289" i="3" s="1"/>
  <c r="AI290" i="3"/>
  <c r="AJ290" i="3" s="1"/>
  <c r="AI291" i="3"/>
  <c r="AJ291" i="3" s="1"/>
  <c r="AI292" i="3"/>
  <c r="AJ292" i="3" s="1"/>
  <c r="AI293" i="3"/>
  <c r="AJ293" i="3" s="1"/>
  <c r="AI294" i="3"/>
  <c r="AJ294" i="3" s="1"/>
  <c r="AI295" i="3"/>
  <c r="AJ295" i="3" s="1"/>
  <c r="AI296" i="3"/>
  <c r="AJ296" i="3" s="1"/>
  <c r="AI297" i="3"/>
  <c r="AJ297" i="3" s="1"/>
  <c r="AI298" i="3"/>
  <c r="AJ298" i="3" s="1"/>
  <c r="AI307" i="3"/>
  <c r="AJ307" i="3" s="1"/>
  <c r="AI308" i="3"/>
  <c r="AJ308" i="3" s="1"/>
  <c r="AI309" i="3"/>
  <c r="AJ309" i="3" s="1"/>
  <c r="AI310" i="3"/>
  <c r="AJ310" i="3" s="1"/>
  <c r="AI320" i="3"/>
  <c r="AJ320" i="3" s="1"/>
  <c r="AI321" i="3"/>
  <c r="AJ321" i="3" s="1"/>
  <c r="AI322" i="3"/>
  <c r="AJ322" i="3" s="1"/>
  <c r="AI323" i="3"/>
  <c r="AJ323" i="3" s="1"/>
  <c r="AI324" i="3"/>
  <c r="AJ324" i="3" s="1"/>
  <c r="AI333" i="3"/>
  <c r="AJ333" i="3" s="1"/>
  <c r="AI334" i="3"/>
  <c r="AJ334" i="3" s="1"/>
  <c r="AI209" i="3"/>
  <c r="AJ209" i="3" s="1"/>
  <c r="AI335" i="3"/>
  <c r="AJ335" i="3" s="1"/>
  <c r="AI336" i="3"/>
  <c r="AJ336" i="3" s="1"/>
  <c r="AI337" i="3"/>
  <c r="AJ337" i="3" s="1"/>
  <c r="AI338" i="3"/>
  <c r="AJ338" i="3" s="1"/>
  <c r="AI339" i="3"/>
  <c r="AJ339" i="3" s="1"/>
  <c r="AI340" i="3"/>
  <c r="AJ340" i="3" s="1"/>
  <c r="AI341" i="3"/>
  <c r="AJ341" i="3" s="1"/>
  <c r="AI214" i="3"/>
  <c r="AJ214" i="3" s="1"/>
  <c r="AI215" i="3"/>
  <c r="AJ215" i="3" s="1"/>
  <c r="AI216" i="3"/>
  <c r="AJ216" i="3" s="1"/>
  <c r="AI217" i="3"/>
  <c r="AJ217" i="3" s="1"/>
  <c r="AI218" i="3"/>
  <c r="AJ218" i="3" s="1"/>
  <c r="AI219" i="3"/>
  <c r="AJ219" i="3" s="1"/>
  <c r="AI220" i="3"/>
  <c r="AJ220" i="3" s="1"/>
  <c r="AI221" i="3"/>
  <c r="AJ221" i="3" s="1"/>
  <c r="AI224" i="3"/>
  <c r="AJ224" i="3" s="1"/>
  <c r="AI342" i="3"/>
  <c r="AJ342" i="3" s="1"/>
  <c r="AI227" i="3"/>
  <c r="AJ227" i="3" s="1"/>
  <c r="AI228" i="3"/>
  <c r="AJ228" i="3" s="1"/>
  <c r="AI229" i="3"/>
  <c r="AJ229" i="3" s="1"/>
  <c r="AI343" i="3"/>
  <c r="AJ343" i="3" s="1"/>
  <c r="AI344" i="3"/>
  <c r="AJ344" i="3" s="1"/>
  <c r="AI345" i="3"/>
  <c r="AJ345" i="3" s="1"/>
  <c r="AI233" i="3"/>
  <c r="AJ233" i="3" s="1"/>
  <c r="AI234" i="3"/>
  <c r="AJ234" i="3" s="1"/>
  <c r="AI235" i="3"/>
  <c r="AJ235" i="3" s="1"/>
  <c r="AI236" i="3"/>
  <c r="AJ236" i="3" s="1"/>
  <c r="AI237" i="3"/>
  <c r="AJ237" i="3" s="1"/>
  <c r="AI238" i="3"/>
  <c r="AJ238" i="3" s="1"/>
  <c r="AI239" i="3"/>
  <c r="AJ239" i="3" s="1"/>
  <c r="AI240" i="3"/>
  <c r="AJ240" i="3" s="1"/>
  <c r="AI241" i="3"/>
  <c r="AJ241" i="3" s="1"/>
  <c r="AI346" i="3"/>
  <c r="AJ346" i="3" s="1"/>
  <c r="AI243" i="3"/>
  <c r="AJ243" i="3" s="1"/>
  <c r="AI347" i="3"/>
  <c r="AJ347" i="3" s="1"/>
  <c r="AI348" i="3"/>
  <c r="AJ348" i="3" s="1"/>
  <c r="AI349" i="3"/>
  <c r="AJ349" i="3" s="1"/>
  <c r="AI350" i="3"/>
  <c r="AJ350" i="3" s="1"/>
  <c r="AI351" i="3"/>
  <c r="AJ351" i="3" s="1"/>
  <c r="AI352" i="3"/>
  <c r="AJ352" i="3" s="1"/>
  <c r="AI353" i="3"/>
  <c r="AJ353" i="3" s="1"/>
  <c r="AI354" i="3"/>
  <c r="AJ354" i="3" s="1"/>
  <c r="AI355" i="3"/>
  <c r="AJ355" i="3" s="1"/>
  <c r="AI246" i="3"/>
  <c r="AJ246" i="3" s="1"/>
  <c r="AI356" i="3"/>
  <c r="AJ356" i="3" s="1"/>
  <c r="AI249" i="3"/>
  <c r="AJ249" i="3" s="1"/>
  <c r="AI258" i="3"/>
  <c r="AJ258" i="3" s="1"/>
  <c r="AI259" i="3"/>
  <c r="AJ259" i="3" s="1"/>
  <c r="AI266" i="3"/>
  <c r="AJ266" i="3" s="1"/>
  <c r="AI267" i="3"/>
  <c r="AJ267" i="3" s="1"/>
  <c r="AI268" i="3"/>
  <c r="AJ268" i="3" s="1"/>
  <c r="AI269" i="3"/>
  <c r="AJ269" i="3" s="1"/>
  <c r="AI272" i="3"/>
  <c r="AJ272" i="3" s="1"/>
  <c r="AI299" i="3"/>
  <c r="AJ299" i="3" s="1"/>
  <c r="AI300" i="3"/>
  <c r="AJ300" i="3" s="1"/>
  <c r="AI301" i="3"/>
  <c r="AJ301" i="3" s="1"/>
  <c r="AI302" i="3"/>
  <c r="AJ302" i="3" s="1"/>
  <c r="AI303" i="3"/>
  <c r="AJ303" i="3" s="1"/>
  <c r="AI304" i="3"/>
  <c r="AJ304" i="3" s="1"/>
  <c r="AI305" i="3"/>
  <c r="AJ305" i="3" s="1"/>
  <c r="AI306" i="3"/>
  <c r="AJ306" i="3" s="1"/>
  <c r="AI311" i="3"/>
  <c r="AJ311" i="3" s="1"/>
  <c r="AI312" i="3"/>
  <c r="AJ312" i="3" s="1"/>
  <c r="AI313" i="3"/>
  <c r="AJ313" i="3" s="1"/>
  <c r="AI314" i="3"/>
  <c r="AJ314" i="3" s="1"/>
  <c r="AI315" i="3"/>
  <c r="AJ315" i="3" s="1"/>
  <c r="AI316" i="3"/>
  <c r="AJ316" i="3" s="1"/>
  <c r="AI317" i="3"/>
  <c r="AJ317" i="3" s="1"/>
  <c r="AI318" i="3"/>
  <c r="AJ318" i="3" s="1"/>
  <c r="AI319" i="3"/>
  <c r="AJ319" i="3" s="1"/>
  <c r="AI325" i="3"/>
  <c r="AJ325" i="3" s="1"/>
  <c r="AI326" i="3"/>
  <c r="AJ326" i="3" s="1"/>
  <c r="AI327" i="3"/>
  <c r="AJ327" i="3" s="1"/>
  <c r="AI328" i="3"/>
  <c r="AJ328" i="3" s="1"/>
  <c r="AI329" i="3"/>
  <c r="AJ329" i="3" s="1"/>
  <c r="AI330" i="3"/>
  <c r="AJ330" i="3" s="1"/>
  <c r="AI331" i="3"/>
  <c r="AJ331" i="3" s="1"/>
  <c r="AI332" i="3"/>
  <c r="AJ332" i="3" s="1"/>
  <c r="AI357" i="3"/>
  <c r="AJ357" i="3" s="1"/>
  <c r="AI358" i="3"/>
  <c r="AJ358" i="3" s="1"/>
  <c r="AI359" i="3"/>
  <c r="AJ359" i="3" s="1"/>
  <c r="AI360" i="3"/>
  <c r="AJ360" i="3" s="1"/>
  <c r="AI361" i="3"/>
  <c r="AJ361" i="3" s="1"/>
  <c r="AI362" i="3"/>
  <c r="AJ362" i="3" s="1"/>
  <c r="AI363" i="3"/>
  <c r="AJ363" i="3" s="1"/>
  <c r="AI364" i="3"/>
  <c r="AJ364" i="3" s="1"/>
  <c r="AI365" i="3"/>
  <c r="AJ365" i="3" s="1"/>
  <c r="AI207" i="3"/>
  <c r="AA207" i="3"/>
  <c r="AA208" i="3"/>
  <c r="AA210" i="3"/>
  <c r="AA211" i="3"/>
  <c r="AA212" i="3"/>
  <c r="AA213" i="3"/>
  <c r="AA222" i="3"/>
  <c r="AA223" i="3"/>
  <c r="AA225" i="3"/>
  <c r="AA226" i="3"/>
  <c r="AA230" i="3"/>
  <c r="AA231" i="3"/>
  <c r="AA232" i="3"/>
  <c r="AA242" i="3"/>
  <c r="AA244" i="3"/>
  <c r="AA245" i="3"/>
  <c r="AA247" i="3"/>
  <c r="AA248" i="3"/>
  <c r="AA250" i="3"/>
  <c r="AA251" i="3"/>
  <c r="AA252" i="3"/>
  <c r="AA253" i="3"/>
  <c r="AA254" i="3"/>
  <c r="AA255" i="3"/>
  <c r="AA256" i="3"/>
  <c r="AA257" i="3"/>
  <c r="AA260" i="3"/>
  <c r="AA261" i="3"/>
  <c r="AA262" i="3"/>
  <c r="AA263" i="3"/>
  <c r="AA264" i="3"/>
  <c r="AA265" i="3"/>
  <c r="AA270" i="3"/>
  <c r="AA271"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307" i="3"/>
  <c r="AA308" i="3"/>
  <c r="AA309" i="3"/>
  <c r="AA310" i="3"/>
  <c r="AA320" i="3"/>
  <c r="AA321" i="3"/>
  <c r="AA322" i="3"/>
  <c r="AA323" i="3"/>
  <c r="AA324" i="3"/>
  <c r="AA333" i="3"/>
  <c r="AA334" i="3"/>
  <c r="AA209" i="3"/>
  <c r="AA335" i="3"/>
  <c r="AA336" i="3"/>
  <c r="AA337" i="3"/>
  <c r="AA338" i="3"/>
  <c r="AA339" i="3"/>
  <c r="AA340" i="3"/>
  <c r="AA341" i="3"/>
  <c r="AA214" i="3"/>
  <c r="AA215" i="3"/>
  <c r="AA216" i="3"/>
  <c r="AA217" i="3"/>
  <c r="AA218" i="3"/>
  <c r="AA219" i="3"/>
  <c r="AA220" i="3"/>
  <c r="AA221" i="3"/>
  <c r="AA224" i="3"/>
  <c r="AA342" i="3"/>
  <c r="AA227" i="3"/>
  <c r="AA228" i="3"/>
  <c r="AA229" i="3"/>
  <c r="AA343" i="3"/>
  <c r="AA344" i="3"/>
  <c r="AA345" i="3"/>
  <c r="AA233" i="3"/>
  <c r="AA234" i="3"/>
  <c r="AA235" i="3"/>
  <c r="AA236" i="3"/>
  <c r="AA237" i="3"/>
  <c r="AA238" i="3"/>
  <c r="AA239" i="3"/>
  <c r="AA240" i="3"/>
  <c r="AA241" i="3"/>
  <c r="AA346" i="3"/>
  <c r="AA243" i="3"/>
  <c r="AA347" i="3"/>
  <c r="AA348" i="3"/>
  <c r="AA349" i="3"/>
  <c r="AA350" i="3"/>
  <c r="AA351" i="3"/>
  <c r="AA352" i="3"/>
  <c r="AA353" i="3"/>
  <c r="AA354" i="3"/>
  <c r="AA355" i="3"/>
  <c r="AA246" i="3"/>
  <c r="AA356" i="3"/>
  <c r="AA249" i="3"/>
  <c r="AA258" i="3"/>
  <c r="AA259" i="3"/>
  <c r="AA266" i="3"/>
  <c r="AA267" i="3"/>
  <c r="AA268" i="3"/>
  <c r="AA269" i="3"/>
  <c r="AA272" i="3"/>
  <c r="AA299" i="3"/>
  <c r="AA300" i="3"/>
  <c r="AA301" i="3"/>
  <c r="AA302" i="3"/>
  <c r="AA303" i="3"/>
  <c r="AA304" i="3"/>
  <c r="AA305" i="3"/>
  <c r="AA306" i="3"/>
  <c r="AA311" i="3"/>
  <c r="AA312" i="3"/>
  <c r="AA313" i="3"/>
  <c r="AA314" i="3"/>
  <c r="AA315" i="3"/>
  <c r="AA316" i="3"/>
  <c r="AA317" i="3"/>
  <c r="AA318" i="3"/>
  <c r="AA319" i="3"/>
  <c r="AA325" i="3"/>
  <c r="AA326" i="3"/>
  <c r="AA327" i="3"/>
  <c r="AA328" i="3"/>
  <c r="AA329" i="3"/>
  <c r="AA330" i="3"/>
  <c r="AA331" i="3"/>
  <c r="AA332" i="3"/>
  <c r="AA357" i="3"/>
  <c r="AA358" i="3"/>
  <c r="AA359" i="3"/>
  <c r="AA360" i="3"/>
  <c r="AA361" i="3"/>
  <c r="AA362" i="3"/>
  <c r="AA363" i="3"/>
  <c r="AA364" i="3"/>
  <c r="AA365" i="3"/>
  <c r="Y365" i="3"/>
  <c r="X365" i="3" s="1"/>
  <c r="W365" i="3" s="1"/>
  <c r="V365" i="3"/>
  <c r="S365" i="3" s="1"/>
  <c r="Y364" i="3"/>
  <c r="X364" i="3" s="1"/>
  <c r="W364" i="3" s="1"/>
  <c r="V364" i="3"/>
  <c r="S364" i="3" s="1"/>
  <c r="Y363" i="3"/>
  <c r="X363" i="3" s="1"/>
  <c r="W363" i="3" s="1"/>
  <c r="V363" i="3"/>
  <c r="S363" i="3" s="1"/>
  <c r="Y362" i="3"/>
  <c r="X362" i="3" s="1"/>
  <c r="W362" i="3" s="1"/>
  <c r="V362" i="3"/>
  <c r="S362" i="3" s="1"/>
  <c r="Y361" i="3"/>
  <c r="X361" i="3" s="1"/>
  <c r="W361" i="3" s="1"/>
  <c r="V361" i="3"/>
  <c r="S361" i="3" s="1"/>
  <c r="Y360" i="3"/>
  <c r="X360" i="3" s="1"/>
  <c r="W360" i="3" s="1"/>
  <c r="V360" i="3"/>
  <c r="S360" i="3" s="1"/>
  <c r="Y359" i="3"/>
  <c r="X359" i="3" s="1"/>
  <c r="W359" i="3" s="1"/>
  <c r="V359" i="3"/>
  <c r="S359" i="3" s="1"/>
  <c r="Y358" i="3"/>
  <c r="X358" i="3" s="1"/>
  <c r="W358" i="3" s="1"/>
  <c r="V358" i="3"/>
  <c r="S358" i="3" s="1"/>
  <c r="Y357" i="3"/>
  <c r="X357" i="3" s="1"/>
  <c r="W357" i="3" s="1"/>
  <c r="V357" i="3"/>
  <c r="S357" i="3" s="1"/>
  <c r="Y332" i="3"/>
  <c r="X332" i="3" s="1"/>
  <c r="W332" i="3" s="1"/>
  <c r="V332" i="3"/>
  <c r="S332" i="3" s="1"/>
  <c r="Y331" i="3"/>
  <c r="X331" i="3" s="1"/>
  <c r="W331" i="3" s="1"/>
  <c r="V331" i="3"/>
  <c r="S331" i="3" s="1"/>
  <c r="Y330" i="3"/>
  <c r="X330" i="3" s="1"/>
  <c r="W330" i="3" s="1"/>
  <c r="V330" i="3"/>
  <c r="S330" i="3" s="1"/>
  <c r="Y329" i="3"/>
  <c r="X329" i="3" s="1"/>
  <c r="W329" i="3" s="1"/>
  <c r="V329" i="3"/>
  <c r="S329" i="3" s="1"/>
  <c r="Y328" i="3"/>
  <c r="X328" i="3" s="1"/>
  <c r="W328" i="3" s="1"/>
  <c r="V328" i="3"/>
  <c r="S328" i="3" s="1"/>
  <c r="Y327" i="3"/>
  <c r="X327" i="3" s="1"/>
  <c r="W327" i="3" s="1"/>
  <c r="V327" i="3"/>
  <c r="S327" i="3" s="1"/>
  <c r="Y326" i="3"/>
  <c r="X326" i="3" s="1"/>
  <c r="W326" i="3" s="1"/>
  <c r="V326" i="3"/>
  <c r="S326" i="3" s="1"/>
  <c r="Y325" i="3"/>
  <c r="X325" i="3" s="1"/>
  <c r="W325" i="3" s="1"/>
  <c r="V325" i="3"/>
  <c r="S325" i="3" s="1"/>
  <c r="Y319" i="3"/>
  <c r="X319" i="3" s="1"/>
  <c r="W319" i="3" s="1"/>
  <c r="V319" i="3"/>
  <c r="S319" i="3" s="1"/>
  <c r="Y318" i="3"/>
  <c r="X318" i="3" s="1"/>
  <c r="W318" i="3" s="1"/>
  <c r="V318" i="3"/>
  <c r="S318" i="3" s="1"/>
  <c r="Y317" i="3"/>
  <c r="X317" i="3" s="1"/>
  <c r="W317" i="3" s="1"/>
  <c r="V317" i="3"/>
  <c r="S317" i="3" s="1"/>
  <c r="Y316" i="3"/>
  <c r="X316" i="3" s="1"/>
  <c r="W316" i="3" s="1"/>
  <c r="V316" i="3"/>
  <c r="S316" i="3" s="1"/>
  <c r="Y315" i="3"/>
  <c r="X315" i="3" s="1"/>
  <c r="W315" i="3" s="1"/>
  <c r="V315" i="3"/>
  <c r="S315" i="3" s="1"/>
  <c r="Y314" i="3"/>
  <c r="X314" i="3" s="1"/>
  <c r="W314" i="3" s="1"/>
  <c r="V314" i="3"/>
  <c r="S314" i="3" s="1"/>
  <c r="Y313" i="3"/>
  <c r="X313" i="3" s="1"/>
  <c r="W313" i="3" s="1"/>
  <c r="V313" i="3"/>
  <c r="S313" i="3" s="1"/>
  <c r="Y312" i="3"/>
  <c r="X312" i="3" s="1"/>
  <c r="W312" i="3" s="1"/>
  <c r="V312" i="3"/>
  <c r="S312" i="3" s="1"/>
  <c r="Y311" i="3"/>
  <c r="X311" i="3" s="1"/>
  <c r="W311" i="3" s="1"/>
  <c r="V311" i="3"/>
  <c r="S311" i="3" s="1"/>
  <c r="Y306" i="3"/>
  <c r="X306" i="3" s="1"/>
  <c r="W306" i="3" s="1"/>
  <c r="V306" i="3"/>
  <c r="S306" i="3" s="1"/>
  <c r="Y305" i="3"/>
  <c r="X305" i="3" s="1"/>
  <c r="W305" i="3" s="1"/>
  <c r="V305" i="3"/>
  <c r="S305" i="3" s="1"/>
  <c r="Y304" i="3"/>
  <c r="X304" i="3" s="1"/>
  <c r="W304" i="3" s="1"/>
  <c r="V304" i="3"/>
  <c r="S304" i="3" s="1"/>
  <c r="Y303" i="3"/>
  <c r="X303" i="3" s="1"/>
  <c r="W303" i="3" s="1"/>
  <c r="V303" i="3"/>
  <c r="S303" i="3" s="1"/>
  <c r="Y302" i="3"/>
  <c r="X302" i="3" s="1"/>
  <c r="W302" i="3" s="1"/>
  <c r="V302" i="3"/>
  <c r="S302" i="3" s="1"/>
  <c r="Y301" i="3"/>
  <c r="X301" i="3" s="1"/>
  <c r="W301" i="3" s="1"/>
  <c r="V301" i="3"/>
  <c r="S301" i="3" s="1"/>
  <c r="Y300" i="3"/>
  <c r="X300" i="3" s="1"/>
  <c r="W300" i="3" s="1"/>
  <c r="V300" i="3"/>
  <c r="S300" i="3" s="1"/>
  <c r="Y299" i="3"/>
  <c r="X299" i="3" s="1"/>
  <c r="W299" i="3" s="1"/>
  <c r="V299" i="3"/>
  <c r="S299" i="3" s="1"/>
  <c r="Y272" i="3"/>
  <c r="X272" i="3" s="1"/>
  <c r="W272" i="3" s="1"/>
  <c r="V272" i="3"/>
  <c r="S272" i="3" s="1"/>
  <c r="Y269" i="3"/>
  <c r="X269" i="3" s="1"/>
  <c r="W269" i="3" s="1"/>
  <c r="V269" i="3"/>
  <c r="S269" i="3" s="1"/>
  <c r="Y268" i="3"/>
  <c r="X268" i="3" s="1"/>
  <c r="W268" i="3" s="1"/>
  <c r="V268" i="3"/>
  <c r="S268" i="3" s="1"/>
  <c r="Y267" i="3"/>
  <c r="X267" i="3" s="1"/>
  <c r="W267" i="3" s="1"/>
  <c r="V267" i="3"/>
  <c r="S267" i="3" s="1"/>
  <c r="Y266" i="3"/>
  <c r="X266" i="3" s="1"/>
  <c r="W266" i="3" s="1"/>
  <c r="V266" i="3"/>
  <c r="S266" i="3" s="1"/>
  <c r="Y259" i="3"/>
  <c r="X259" i="3" s="1"/>
  <c r="W259" i="3" s="1"/>
  <c r="V259" i="3"/>
  <c r="S259" i="3" s="1"/>
  <c r="Y258" i="3"/>
  <c r="X258" i="3" s="1"/>
  <c r="W258" i="3" s="1"/>
  <c r="V258" i="3"/>
  <c r="S258" i="3" s="1"/>
  <c r="Y249" i="3"/>
  <c r="X249" i="3" s="1"/>
  <c r="W249" i="3" s="1"/>
  <c r="V249" i="3"/>
  <c r="S249" i="3" s="1"/>
  <c r="Y356" i="3"/>
  <c r="X356" i="3" s="1"/>
  <c r="W356" i="3" s="1"/>
  <c r="V356" i="3"/>
  <c r="S356" i="3" s="1"/>
  <c r="Y246" i="3"/>
  <c r="X246" i="3" s="1"/>
  <c r="W246" i="3" s="1"/>
  <c r="V246" i="3"/>
  <c r="S246" i="3" s="1"/>
  <c r="Y355" i="3"/>
  <c r="X355" i="3" s="1"/>
  <c r="W355" i="3" s="1"/>
  <c r="V355" i="3"/>
  <c r="S355" i="3" s="1"/>
  <c r="Y354" i="3"/>
  <c r="X354" i="3" s="1"/>
  <c r="W354" i="3" s="1"/>
  <c r="V354" i="3"/>
  <c r="S354" i="3" s="1"/>
  <c r="Y353" i="3"/>
  <c r="X353" i="3" s="1"/>
  <c r="W353" i="3" s="1"/>
  <c r="V353" i="3"/>
  <c r="S353" i="3" s="1"/>
  <c r="Y352" i="3"/>
  <c r="X352" i="3" s="1"/>
  <c r="W352" i="3" s="1"/>
  <c r="V352" i="3"/>
  <c r="S352" i="3" s="1"/>
  <c r="Y351" i="3"/>
  <c r="X351" i="3" s="1"/>
  <c r="W351" i="3" s="1"/>
  <c r="V351" i="3"/>
  <c r="S351" i="3" s="1"/>
  <c r="Y350" i="3"/>
  <c r="X350" i="3" s="1"/>
  <c r="W350" i="3" s="1"/>
  <c r="V350" i="3"/>
  <c r="S350" i="3" s="1"/>
  <c r="Y349" i="3"/>
  <c r="X349" i="3" s="1"/>
  <c r="W349" i="3" s="1"/>
  <c r="V349" i="3"/>
  <c r="S349" i="3" s="1"/>
  <c r="Y348" i="3"/>
  <c r="X348" i="3" s="1"/>
  <c r="W348" i="3" s="1"/>
  <c r="V348" i="3"/>
  <c r="S348" i="3" s="1"/>
  <c r="Y347" i="3"/>
  <c r="X347" i="3" s="1"/>
  <c r="W347" i="3" s="1"/>
  <c r="V347" i="3"/>
  <c r="S347" i="3" s="1"/>
  <c r="Y243" i="3"/>
  <c r="X243" i="3" s="1"/>
  <c r="W243" i="3" s="1"/>
  <c r="V243" i="3"/>
  <c r="S243" i="3" s="1"/>
  <c r="Y346" i="3"/>
  <c r="X346" i="3" s="1"/>
  <c r="W346" i="3" s="1"/>
  <c r="V346" i="3"/>
  <c r="S346" i="3" s="1"/>
  <c r="Y241" i="3"/>
  <c r="X241" i="3" s="1"/>
  <c r="W241" i="3" s="1"/>
  <c r="V241" i="3"/>
  <c r="S241" i="3" s="1"/>
  <c r="Y240" i="3"/>
  <c r="X240" i="3" s="1"/>
  <c r="W240" i="3" s="1"/>
  <c r="V240" i="3"/>
  <c r="S240" i="3" s="1"/>
  <c r="Y239" i="3"/>
  <c r="X239" i="3" s="1"/>
  <c r="W239" i="3" s="1"/>
  <c r="V239" i="3"/>
  <c r="S239" i="3" s="1"/>
  <c r="Y238" i="3"/>
  <c r="X238" i="3" s="1"/>
  <c r="W238" i="3" s="1"/>
  <c r="V238" i="3"/>
  <c r="S238" i="3" s="1"/>
  <c r="Y237" i="3"/>
  <c r="X237" i="3" s="1"/>
  <c r="W237" i="3" s="1"/>
  <c r="V237" i="3"/>
  <c r="S237" i="3" s="1"/>
  <c r="Y236" i="3"/>
  <c r="X236" i="3" s="1"/>
  <c r="W236" i="3" s="1"/>
  <c r="V236" i="3"/>
  <c r="S236" i="3" s="1"/>
  <c r="Y235" i="3"/>
  <c r="X235" i="3" s="1"/>
  <c r="W235" i="3" s="1"/>
  <c r="V235" i="3"/>
  <c r="S235" i="3" s="1"/>
  <c r="Y234" i="3"/>
  <c r="X234" i="3" s="1"/>
  <c r="W234" i="3" s="1"/>
  <c r="V234" i="3"/>
  <c r="S234" i="3" s="1"/>
  <c r="Y233" i="3"/>
  <c r="X233" i="3" s="1"/>
  <c r="W233" i="3" s="1"/>
  <c r="V233" i="3"/>
  <c r="S233" i="3" s="1"/>
  <c r="Y345" i="3"/>
  <c r="X345" i="3" s="1"/>
  <c r="W345" i="3" s="1"/>
  <c r="V345" i="3"/>
  <c r="S345" i="3" s="1"/>
  <c r="Y344" i="3"/>
  <c r="X344" i="3" s="1"/>
  <c r="W344" i="3" s="1"/>
  <c r="V344" i="3"/>
  <c r="S344" i="3" s="1"/>
  <c r="Y343" i="3"/>
  <c r="X343" i="3" s="1"/>
  <c r="W343" i="3" s="1"/>
  <c r="V343" i="3"/>
  <c r="S343" i="3" s="1"/>
  <c r="Y229" i="3"/>
  <c r="X229" i="3" s="1"/>
  <c r="W229" i="3" s="1"/>
  <c r="V229" i="3"/>
  <c r="S229" i="3" s="1"/>
  <c r="Y228" i="3"/>
  <c r="X228" i="3" s="1"/>
  <c r="W228" i="3" s="1"/>
  <c r="V228" i="3"/>
  <c r="S228" i="3" s="1"/>
  <c r="Y227" i="3"/>
  <c r="X227" i="3" s="1"/>
  <c r="W227" i="3" s="1"/>
  <c r="V227" i="3"/>
  <c r="S227" i="3" s="1"/>
  <c r="Y342" i="3"/>
  <c r="X342" i="3" s="1"/>
  <c r="W342" i="3" s="1"/>
  <c r="V342" i="3"/>
  <c r="S342" i="3" s="1"/>
  <c r="Y224" i="3"/>
  <c r="X224" i="3" s="1"/>
  <c r="W224" i="3" s="1"/>
  <c r="V224" i="3"/>
  <c r="S224" i="3" s="1"/>
  <c r="Y221" i="3"/>
  <c r="X221" i="3" s="1"/>
  <c r="W221" i="3" s="1"/>
  <c r="V221" i="3"/>
  <c r="S221" i="3" s="1"/>
  <c r="Y220" i="3"/>
  <c r="X220" i="3" s="1"/>
  <c r="W220" i="3" s="1"/>
  <c r="V220" i="3"/>
  <c r="S220" i="3" s="1"/>
  <c r="Y219" i="3"/>
  <c r="X219" i="3" s="1"/>
  <c r="W219" i="3" s="1"/>
  <c r="V219" i="3"/>
  <c r="S219" i="3" s="1"/>
  <c r="Y218" i="3"/>
  <c r="X218" i="3" s="1"/>
  <c r="W218" i="3" s="1"/>
  <c r="V218" i="3"/>
  <c r="S218" i="3" s="1"/>
  <c r="Y217" i="3"/>
  <c r="X217" i="3" s="1"/>
  <c r="W217" i="3" s="1"/>
  <c r="V217" i="3"/>
  <c r="S217" i="3" s="1"/>
  <c r="Y216" i="3"/>
  <c r="X216" i="3" s="1"/>
  <c r="W216" i="3" s="1"/>
  <c r="V216" i="3"/>
  <c r="S216" i="3" s="1"/>
  <c r="Y215" i="3"/>
  <c r="X215" i="3" s="1"/>
  <c r="W215" i="3" s="1"/>
  <c r="V215" i="3"/>
  <c r="S215" i="3" s="1"/>
  <c r="Y214" i="3"/>
  <c r="X214" i="3" s="1"/>
  <c r="W214" i="3" s="1"/>
  <c r="V214" i="3"/>
  <c r="S214" i="3" s="1"/>
  <c r="Y341" i="3"/>
  <c r="X341" i="3" s="1"/>
  <c r="W341" i="3" s="1"/>
  <c r="V341" i="3"/>
  <c r="S341" i="3" s="1"/>
  <c r="Y340" i="3"/>
  <c r="X340" i="3" s="1"/>
  <c r="W340" i="3" s="1"/>
  <c r="V340" i="3"/>
  <c r="S340" i="3" s="1"/>
  <c r="Y339" i="3"/>
  <c r="X339" i="3" s="1"/>
  <c r="W339" i="3" s="1"/>
  <c r="V339" i="3"/>
  <c r="S339" i="3" s="1"/>
  <c r="Y338" i="3"/>
  <c r="X338" i="3" s="1"/>
  <c r="W338" i="3" s="1"/>
  <c r="V338" i="3"/>
  <c r="S338" i="3" s="1"/>
  <c r="Y337" i="3"/>
  <c r="X337" i="3" s="1"/>
  <c r="W337" i="3" s="1"/>
  <c r="V337" i="3"/>
  <c r="S337" i="3" s="1"/>
  <c r="Y336" i="3"/>
  <c r="X336" i="3" s="1"/>
  <c r="W336" i="3" s="1"/>
  <c r="V336" i="3"/>
  <c r="S336" i="3" s="1"/>
  <c r="Y335" i="3"/>
  <c r="X335" i="3" s="1"/>
  <c r="W335" i="3" s="1"/>
  <c r="V335" i="3"/>
  <c r="S335" i="3" s="1"/>
  <c r="Y209" i="3"/>
  <c r="X209" i="3" s="1"/>
  <c r="W209" i="3" s="1"/>
  <c r="V209" i="3"/>
  <c r="S209" i="3" s="1"/>
  <c r="Y334" i="3"/>
  <c r="X334" i="3" s="1"/>
  <c r="W334" i="3" s="1"/>
  <c r="V334" i="3"/>
  <c r="S334" i="3" s="1"/>
  <c r="Y333" i="3"/>
  <c r="X333" i="3" s="1"/>
  <c r="W333" i="3" s="1"/>
  <c r="V333" i="3"/>
  <c r="S333" i="3" s="1"/>
  <c r="Y324" i="3"/>
  <c r="X324" i="3" s="1"/>
  <c r="W324" i="3" s="1"/>
  <c r="V324" i="3"/>
  <c r="S324" i="3" s="1"/>
  <c r="Y323" i="3"/>
  <c r="X323" i="3" s="1"/>
  <c r="W323" i="3" s="1"/>
  <c r="V323" i="3"/>
  <c r="S323" i="3" s="1"/>
  <c r="Y322" i="3"/>
  <c r="X322" i="3" s="1"/>
  <c r="W322" i="3" s="1"/>
  <c r="V322" i="3"/>
  <c r="S322" i="3" s="1"/>
  <c r="Y321" i="3"/>
  <c r="X321" i="3" s="1"/>
  <c r="W321" i="3" s="1"/>
  <c r="V321" i="3"/>
  <c r="S321" i="3" s="1"/>
  <c r="Y320" i="3"/>
  <c r="X320" i="3" s="1"/>
  <c r="W320" i="3" s="1"/>
  <c r="V320" i="3"/>
  <c r="S320" i="3" s="1"/>
  <c r="Y310" i="3"/>
  <c r="X310" i="3" s="1"/>
  <c r="W310" i="3" s="1"/>
  <c r="V310" i="3"/>
  <c r="S310" i="3" s="1"/>
  <c r="Y309" i="3"/>
  <c r="X309" i="3" s="1"/>
  <c r="W309" i="3" s="1"/>
  <c r="V309" i="3"/>
  <c r="S309" i="3" s="1"/>
  <c r="Y308" i="3"/>
  <c r="X308" i="3" s="1"/>
  <c r="W308" i="3" s="1"/>
  <c r="V308" i="3"/>
  <c r="S308" i="3" s="1"/>
  <c r="Y307" i="3"/>
  <c r="X307" i="3" s="1"/>
  <c r="W307" i="3" s="1"/>
  <c r="V307" i="3"/>
  <c r="S307" i="3" s="1"/>
  <c r="Y298" i="3"/>
  <c r="X298" i="3" s="1"/>
  <c r="W298" i="3" s="1"/>
  <c r="V298" i="3"/>
  <c r="S298" i="3" s="1"/>
  <c r="Y297" i="3"/>
  <c r="X297" i="3" s="1"/>
  <c r="W297" i="3" s="1"/>
  <c r="V297" i="3"/>
  <c r="S297" i="3" s="1"/>
  <c r="Y296" i="3"/>
  <c r="X296" i="3" s="1"/>
  <c r="W296" i="3" s="1"/>
  <c r="V296" i="3"/>
  <c r="S296" i="3" s="1"/>
  <c r="Y295" i="3"/>
  <c r="X295" i="3" s="1"/>
  <c r="W295" i="3" s="1"/>
  <c r="V295" i="3"/>
  <c r="S295" i="3" s="1"/>
  <c r="Y294" i="3"/>
  <c r="X294" i="3" s="1"/>
  <c r="W294" i="3" s="1"/>
  <c r="V294" i="3"/>
  <c r="S294" i="3" s="1"/>
  <c r="Y293" i="3"/>
  <c r="X293" i="3" s="1"/>
  <c r="W293" i="3" s="1"/>
  <c r="V293" i="3"/>
  <c r="S293" i="3" s="1"/>
  <c r="Y292" i="3"/>
  <c r="X292" i="3" s="1"/>
  <c r="W292" i="3" s="1"/>
  <c r="V292" i="3"/>
  <c r="S292" i="3" s="1"/>
  <c r="Y291" i="3"/>
  <c r="X291" i="3" s="1"/>
  <c r="W291" i="3" s="1"/>
  <c r="V291" i="3"/>
  <c r="S291" i="3" s="1"/>
  <c r="Y290" i="3"/>
  <c r="X290" i="3" s="1"/>
  <c r="W290" i="3" s="1"/>
  <c r="V290" i="3"/>
  <c r="S290" i="3" s="1"/>
  <c r="Y289" i="3"/>
  <c r="X289" i="3" s="1"/>
  <c r="W289" i="3" s="1"/>
  <c r="V289" i="3"/>
  <c r="S289" i="3" s="1"/>
  <c r="Y288" i="3"/>
  <c r="X288" i="3" s="1"/>
  <c r="W288" i="3" s="1"/>
  <c r="V288" i="3"/>
  <c r="S288" i="3" s="1"/>
  <c r="Y287" i="3"/>
  <c r="X287" i="3" s="1"/>
  <c r="W287" i="3" s="1"/>
  <c r="V287" i="3"/>
  <c r="S287" i="3" s="1"/>
  <c r="Y286" i="3"/>
  <c r="X286" i="3" s="1"/>
  <c r="W286" i="3" s="1"/>
  <c r="V286" i="3"/>
  <c r="S286" i="3" s="1"/>
  <c r="Y285" i="3"/>
  <c r="X285" i="3" s="1"/>
  <c r="W285" i="3" s="1"/>
  <c r="V285" i="3"/>
  <c r="S285" i="3" s="1"/>
  <c r="Y284" i="3"/>
  <c r="X284" i="3" s="1"/>
  <c r="W284" i="3" s="1"/>
  <c r="V284" i="3"/>
  <c r="S284" i="3" s="1"/>
  <c r="Y283" i="3"/>
  <c r="X283" i="3" s="1"/>
  <c r="W283" i="3" s="1"/>
  <c r="V283" i="3"/>
  <c r="S283" i="3" s="1"/>
  <c r="Y282" i="3"/>
  <c r="X282" i="3" s="1"/>
  <c r="W282" i="3" s="1"/>
  <c r="V282" i="3"/>
  <c r="S282" i="3" s="1"/>
  <c r="Y281" i="3"/>
  <c r="X281" i="3" s="1"/>
  <c r="W281" i="3" s="1"/>
  <c r="V281" i="3"/>
  <c r="S281" i="3" s="1"/>
  <c r="Y280" i="3"/>
  <c r="X280" i="3" s="1"/>
  <c r="W280" i="3" s="1"/>
  <c r="V280" i="3"/>
  <c r="S280" i="3" s="1"/>
  <c r="Y279" i="3"/>
  <c r="X279" i="3" s="1"/>
  <c r="W279" i="3" s="1"/>
  <c r="V279" i="3"/>
  <c r="S279" i="3" s="1"/>
  <c r="Y278" i="3"/>
  <c r="X278" i="3" s="1"/>
  <c r="W278" i="3" s="1"/>
  <c r="V278" i="3"/>
  <c r="S278" i="3" s="1"/>
  <c r="Y277" i="3"/>
  <c r="X277" i="3" s="1"/>
  <c r="W277" i="3" s="1"/>
  <c r="V277" i="3"/>
  <c r="S277" i="3" s="1"/>
  <c r="Y276" i="3"/>
  <c r="X276" i="3" s="1"/>
  <c r="W276" i="3" s="1"/>
  <c r="V276" i="3"/>
  <c r="S276" i="3" s="1"/>
  <c r="Y275" i="3"/>
  <c r="X275" i="3" s="1"/>
  <c r="W275" i="3" s="1"/>
  <c r="V275" i="3"/>
  <c r="S275" i="3" s="1"/>
  <c r="Y274" i="3"/>
  <c r="X274" i="3" s="1"/>
  <c r="W274" i="3" s="1"/>
  <c r="V274" i="3"/>
  <c r="S274" i="3" s="1"/>
  <c r="Y273" i="3"/>
  <c r="X273" i="3" s="1"/>
  <c r="W273" i="3" s="1"/>
  <c r="V273" i="3"/>
  <c r="S273" i="3" s="1"/>
  <c r="Y271" i="3"/>
  <c r="X271" i="3" s="1"/>
  <c r="W271" i="3" s="1"/>
  <c r="V271" i="3"/>
  <c r="S271" i="3" s="1"/>
  <c r="Y270" i="3"/>
  <c r="X270" i="3" s="1"/>
  <c r="W270" i="3" s="1"/>
  <c r="V270" i="3"/>
  <c r="S270" i="3" s="1"/>
  <c r="Y265" i="3"/>
  <c r="X265" i="3" s="1"/>
  <c r="W265" i="3" s="1"/>
  <c r="V265" i="3"/>
  <c r="S265" i="3" s="1"/>
  <c r="Y264" i="3"/>
  <c r="X264" i="3" s="1"/>
  <c r="W264" i="3" s="1"/>
  <c r="V264" i="3"/>
  <c r="S264" i="3" s="1"/>
  <c r="Y263" i="3"/>
  <c r="X263" i="3" s="1"/>
  <c r="W263" i="3" s="1"/>
  <c r="V263" i="3"/>
  <c r="S263" i="3" s="1"/>
  <c r="Y262" i="3"/>
  <c r="X262" i="3" s="1"/>
  <c r="W262" i="3" s="1"/>
  <c r="V262" i="3"/>
  <c r="S262" i="3" s="1"/>
  <c r="Y261" i="3"/>
  <c r="X261" i="3" s="1"/>
  <c r="W261" i="3" s="1"/>
  <c r="V261" i="3"/>
  <c r="S261" i="3" s="1"/>
  <c r="Y260" i="3"/>
  <c r="X260" i="3" s="1"/>
  <c r="W260" i="3" s="1"/>
  <c r="V260" i="3"/>
  <c r="S260" i="3" s="1"/>
  <c r="Y257" i="3"/>
  <c r="X257" i="3" s="1"/>
  <c r="W257" i="3" s="1"/>
  <c r="V257" i="3"/>
  <c r="S257" i="3" s="1"/>
  <c r="Y256" i="3"/>
  <c r="X256" i="3" s="1"/>
  <c r="W256" i="3" s="1"/>
  <c r="V256" i="3"/>
  <c r="S256" i="3" s="1"/>
  <c r="Y255" i="3"/>
  <c r="X255" i="3" s="1"/>
  <c r="W255" i="3" s="1"/>
  <c r="V255" i="3"/>
  <c r="S255" i="3" s="1"/>
  <c r="Y254" i="3"/>
  <c r="X254" i="3" s="1"/>
  <c r="W254" i="3" s="1"/>
  <c r="V254" i="3"/>
  <c r="S254" i="3" s="1"/>
  <c r="Y253" i="3"/>
  <c r="X253" i="3" s="1"/>
  <c r="W253" i="3" s="1"/>
  <c r="V253" i="3"/>
  <c r="S253" i="3" s="1"/>
  <c r="Y252" i="3"/>
  <c r="X252" i="3" s="1"/>
  <c r="W252" i="3" s="1"/>
  <c r="V252" i="3"/>
  <c r="S252" i="3" s="1"/>
  <c r="Y251" i="3"/>
  <c r="X251" i="3" s="1"/>
  <c r="W251" i="3" s="1"/>
  <c r="V251" i="3"/>
  <c r="S251" i="3" s="1"/>
  <c r="Y250" i="3"/>
  <c r="X250" i="3" s="1"/>
  <c r="W250" i="3" s="1"/>
  <c r="V250" i="3"/>
  <c r="S250" i="3" s="1"/>
  <c r="Y248" i="3"/>
  <c r="X248" i="3" s="1"/>
  <c r="W248" i="3" s="1"/>
  <c r="V248" i="3"/>
  <c r="S248" i="3" s="1"/>
  <c r="Y247" i="3"/>
  <c r="X247" i="3" s="1"/>
  <c r="W247" i="3" s="1"/>
  <c r="V247" i="3"/>
  <c r="S247" i="3" s="1"/>
  <c r="Y245" i="3"/>
  <c r="X245" i="3" s="1"/>
  <c r="W245" i="3" s="1"/>
  <c r="V245" i="3"/>
  <c r="S245" i="3" s="1"/>
  <c r="Y244" i="3"/>
  <c r="X244" i="3" s="1"/>
  <c r="W244" i="3" s="1"/>
  <c r="V244" i="3"/>
  <c r="S244" i="3" s="1"/>
  <c r="Y242" i="3"/>
  <c r="X242" i="3" s="1"/>
  <c r="W242" i="3" s="1"/>
  <c r="V242" i="3"/>
  <c r="S242" i="3" s="1"/>
  <c r="Y232" i="3"/>
  <c r="X232" i="3" s="1"/>
  <c r="W232" i="3" s="1"/>
  <c r="V232" i="3"/>
  <c r="S232" i="3" s="1"/>
  <c r="Y231" i="3"/>
  <c r="X231" i="3" s="1"/>
  <c r="W231" i="3" s="1"/>
  <c r="V231" i="3"/>
  <c r="S231" i="3" s="1"/>
  <c r="Y230" i="3"/>
  <c r="X230" i="3" s="1"/>
  <c r="W230" i="3" s="1"/>
  <c r="V230" i="3"/>
  <c r="S230" i="3" s="1"/>
  <c r="Y226" i="3"/>
  <c r="X226" i="3" s="1"/>
  <c r="W226" i="3" s="1"/>
  <c r="V226" i="3"/>
  <c r="S226" i="3" s="1"/>
  <c r="Y225" i="3"/>
  <c r="X225" i="3" s="1"/>
  <c r="W225" i="3" s="1"/>
  <c r="V225" i="3"/>
  <c r="S225" i="3" s="1"/>
  <c r="Y223" i="3"/>
  <c r="X223" i="3" s="1"/>
  <c r="W223" i="3" s="1"/>
  <c r="V223" i="3"/>
  <c r="S223" i="3" s="1"/>
  <c r="Y222" i="3"/>
  <c r="X222" i="3" s="1"/>
  <c r="W222" i="3" s="1"/>
  <c r="V222" i="3"/>
  <c r="S222" i="3" s="1"/>
  <c r="Y213" i="3"/>
  <c r="X213" i="3" s="1"/>
  <c r="W213" i="3" s="1"/>
  <c r="V213" i="3"/>
  <c r="S213" i="3" s="1"/>
  <c r="Y212" i="3"/>
  <c r="X212" i="3" s="1"/>
  <c r="W212" i="3" s="1"/>
  <c r="V212" i="3"/>
  <c r="S212" i="3" s="1"/>
  <c r="Y211" i="3"/>
  <c r="X211" i="3" s="1"/>
  <c r="W211" i="3" s="1"/>
  <c r="V211" i="3"/>
  <c r="S211" i="3" s="1"/>
  <c r="Y210" i="3"/>
  <c r="X210" i="3" s="1"/>
  <c r="W210" i="3" s="1"/>
  <c r="V210" i="3"/>
  <c r="S210" i="3" s="1"/>
  <c r="Y208" i="3"/>
  <c r="X208" i="3" s="1"/>
  <c r="W208" i="3" s="1"/>
  <c r="V208" i="3"/>
  <c r="S208" i="3" s="1"/>
  <c r="Y207" i="3"/>
  <c r="X207" i="3" s="1"/>
  <c r="W207" i="3" s="1"/>
  <c r="V207" i="3"/>
  <c r="S207" i="3" s="1"/>
  <c r="Q365" i="3"/>
  <c r="Q364" i="3"/>
  <c r="Q363" i="3"/>
  <c r="Q362" i="3"/>
  <c r="Q361" i="3"/>
  <c r="Q360" i="3"/>
  <c r="Q359" i="3"/>
  <c r="Q358" i="3"/>
  <c r="Q357" i="3"/>
  <c r="Q332" i="3"/>
  <c r="Q331" i="3"/>
  <c r="Q330" i="3"/>
  <c r="Q329" i="3"/>
  <c r="Q328" i="3"/>
  <c r="Q327" i="3"/>
  <c r="Q326" i="3"/>
  <c r="Q325" i="3"/>
  <c r="Q319" i="3"/>
  <c r="Q318" i="3"/>
  <c r="Q317" i="3"/>
  <c r="Q316" i="3"/>
  <c r="Q315" i="3"/>
  <c r="Q314" i="3"/>
  <c r="Q313" i="3"/>
  <c r="Q312" i="3"/>
  <c r="Q311" i="3"/>
  <c r="Q306" i="3"/>
  <c r="Q305" i="3"/>
  <c r="Q304" i="3"/>
  <c r="Q303" i="3"/>
  <c r="Q302" i="3"/>
  <c r="Q301" i="3"/>
  <c r="Q300" i="3"/>
  <c r="Q299" i="3"/>
  <c r="Q272" i="3"/>
  <c r="Q269" i="3"/>
  <c r="Q268" i="3"/>
  <c r="Q267" i="3"/>
  <c r="Q266" i="3"/>
  <c r="Q259" i="3"/>
  <c r="Q258" i="3"/>
  <c r="Q249" i="3"/>
  <c r="Q356" i="3"/>
  <c r="Q246" i="3"/>
  <c r="Q355" i="3"/>
  <c r="Q354" i="3"/>
  <c r="Q353" i="3"/>
  <c r="Q352" i="3"/>
  <c r="Q351" i="3"/>
  <c r="Q350" i="3"/>
  <c r="Q349" i="3"/>
  <c r="Q348" i="3"/>
  <c r="Q347" i="3"/>
  <c r="Q243" i="3"/>
  <c r="Q346" i="3"/>
  <c r="Q241" i="3"/>
  <c r="Q240" i="3"/>
  <c r="Q239" i="3"/>
  <c r="Q238" i="3"/>
  <c r="Q237" i="3"/>
  <c r="Q236" i="3"/>
  <c r="Q235" i="3"/>
  <c r="Q234" i="3"/>
  <c r="Q233" i="3"/>
  <c r="Q345" i="3"/>
  <c r="Q344" i="3"/>
  <c r="Q343" i="3"/>
  <c r="Q229" i="3"/>
  <c r="Q228" i="3"/>
  <c r="Q227" i="3"/>
  <c r="Q342" i="3"/>
  <c r="Q224" i="3"/>
  <c r="Q221" i="3"/>
  <c r="Q220" i="3"/>
  <c r="Q219" i="3"/>
  <c r="Q218" i="3"/>
  <c r="Q217" i="3"/>
  <c r="Q216" i="3"/>
  <c r="Q215" i="3"/>
  <c r="Q214" i="3"/>
  <c r="Q341" i="3"/>
  <c r="Q340" i="3"/>
  <c r="Q339" i="3"/>
  <c r="Q338" i="3"/>
  <c r="Q337" i="3"/>
  <c r="Q336" i="3"/>
  <c r="Q335" i="3"/>
  <c r="Q209" i="3"/>
  <c r="Q334" i="3"/>
  <c r="Q333" i="3"/>
  <c r="Q324" i="3"/>
  <c r="Q323" i="3"/>
  <c r="Q322" i="3"/>
  <c r="Q321" i="3"/>
  <c r="Q320" i="3"/>
  <c r="Q310" i="3"/>
  <c r="Q309" i="3"/>
  <c r="Q308" i="3"/>
  <c r="Q307" i="3"/>
  <c r="Q298" i="3"/>
  <c r="Q297" i="3"/>
  <c r="Q296" i="3"/>
  <c r="Q295" i="3"/>
  <c r="Q294" i="3"/>
  <c r="Q293" i="3"/>
  <c r="Q292" i="3"/>
  <c r="Q291" i="3"/>
  <c r="Q290" i="3"/>
  <c r="Q289" i="3"/>
  <c r="Q288" i="3"/>
  <c r="Q287" i="3"/>
  <c r="Q286" i="3"/>
  <c r="Q285" i="3"/>
  <c r="Q284" i="3"/>
  <c r="Q283" i="3"/>
  <c r="Q282" i="3"/>
  <c r="Q281" i="3"/>
  <c r="Q280" i="3"/>
  <c r="Q279" i="3"/>
  <c r="Q278" i="3"/>
  <c r="Q277" i="3"/>
  <c r="Q276" i="3"/>
  <c r="Q275" i="3"/>
  <c r="Q274" i="3"/>
  <c r="Q273" i="3"/>
  <c r="Q271" i="3"/>
  <c r="Q270" i="3"/>
  <c r="Q265" i="3"/>
  <c r="Q264" i="3"/>
  <c r="Q263" i="3"/>
  <c r="Q262" i="3"/>
  <c r="Q261" i="3"/>
  <c r="Q260" i="3"/>
  <c r="Q257" i="3"/>
  <c r="Q256" i="3"/>
  <c r="Q255" i="3"/>
  <c r="Q254" i="3"/>
  <c r="Q253" i="3"/>
  <c r="Q252" i="3"/>
  <c r="Q251" i="3"/>
  <c r="Q250" i="3"/>
  <c r="Q248" i="3"/>
  <c r="Q247" i="3"/>
  <c r="Q245" i="3"/>
  <c r="Q244" i="3"/>
  <c r="Q242" i="3"/>
  <c r="Q232" i="3"/>
  <c r="Q231" i="3"/>
  <c r="Q230" i="3"/>
  <c r="Q226" i="3"/>
  <c r="Q225" i="3"/>
  <c r="Q223" i="3"/>
  <c r="Q222" i="3"/>
  <c r="Q213" i="3"/>
  <c r="Q212" i="3"/>
  <c r="Q211" i="3"/>
  <c r="Q210" i="3"/>
  <c r="Q208" i="3"/>
  <c r="Q207" i="3"/>
  <c r="N365" i="3"/>
  <c r="N364" i="3"/>
  <c r="N363" i="3"/>
  <c r="N362" i="3"/>
  <c r="N361" i="3"/>
  <c r="N360" i="3"/>
  <c r="N359" i="3"/>
  <c r="N358" i="3"/>
  <c r="N357" i="3"/>
  <c r="N332" i="3"/>
  <c r="N331" i="3"/>
  <c r="N330" i="3"/>
  <c r="N329" i="3"/>
  <c r="N328" i="3"/>
  <c r="N327" i="3"/>
  <c r="N326" i="3"/>
  <c r="N325" i="3"/>
  <c r="N319" i="3"/>
  <c r="N318" i="3"/>
  <c r="N317" i="3"/>
  <c r="N316" i="3"/>
  <c r="N315" i="3"/>
  <c r="N314" i="3"/>
  <c r="N313" i="3"/>
  <c r="N312" i="3"/>
  <c r="N311" i="3"/>
  <c r="N306" i="3"/>
  <c r="N305" i="3"/>
  <c r="N304" i="3"/>
  <c r="N303" i="3"/>
  <c r="N302" i="3"/>
  <c r="N301" i="3"/>
  <c r="N300" i="3"/>
  <c r="N299" i="3"/>
  <c r="N272" i="3"/>
  <c r="N269" i="3"/>
  <c r="N268" i="3"/>
  <c r="N267" i="3"/>
  <c r="N266" i="3"/>
  <c r="N259" i="3"/>
  <c r="N258" i="3"/>
  <c r="N249" i="3"/>
  <c r="N356" i="3"/>
  <c r="N246" i="3"/>
  <c r="N355" i="3"/>
  <c r="N354" i="3"/>
  <c r="N353" i="3"/>
  <c r="N352" i="3"/>
  <c r="N351" i="3"/>
  <c r="N350" i="3"/>
  <c r="N349" i="3"/>
  <c r="N348" i="3"/>
  <c r="N347" i="3"/>
  <c r="N243" i="3"/>
  <c r="N346" i="3"/>
  <c r="N241" i="3"/>
  <c r="N240" i="3"/>
  <c r="N239" i="3"/>
  <c r="N238" i="3"/>
  <c r="N237" i="3"/>
  <c r="N236" i="3"/>
  <c r="N235" i="3"/>
  <c r="N234" i="3"/>
  <c r="N233" i="3"/>
  <c r="N345" i="3"/>
  <c r="N344" i="3"/>
  <c r="N343" i="3"/>
  <c r="N229" i="3"/>
  <c r="N228" i="3"/>
  <c r="N227" i="3"/>
  <c r="N342" i="3"/>
  <c r="N224" i="3"/>
  <c r="N221" i="3"/>
  <c r="N220" i="3"/>
  <c r="N219" i="3"/>
  <c r="N218" i="3"/>
  <c r="N217" i="3"/>
  <c r="N216" i="3"/>
  <c r="N215" i="3"/>
  <c r="N214" i="3"/>
  <c r="N341" i="3"/>
  <c r="N340" i="3"/>
  <c r="N339" i="3"/>
  <c r="N338" i="3"/>
  <c r="N337" i="3"/>
  <c r="N336" i="3"/>
  <c r="N335" i="3"/>
  <c r="N209" i="3"/>
  <c r="N334" i="3"/>
  <c r="N333" i="3"/>
  <c r="N324" i="3"/>
  <c r="N323" i="3"/>
  <c r="N322" i="3"/>
  <c r="N321" i="3"/>
  <c r="N320" i="3"/>
  <c r="N310" i="3"/>
  <c r="N309" i="3"/>
  <c r="N308" i="3"/>
  <c r="N307" i="3"/>
  <c r="N298" i="3"/>
  <c r="N297" i="3"/>
  <c r="N296" i="3"/>
  <c r="N295" i="3"/>
  <c r="N294" i="3"/>
  <c r="N293" i="3"/>
  <c r="N292" i="3"/>
  <c r="N291" i="3"/>
  <c r="N290" i="3"/>
  <c r="N289" i="3"/>
  <c r="N288" i="3"/>
  <c r="N287" i="3"/>
  <c r="N286" i="3"/>
  <c r="N285" i="3"/>
  <c r="N284" i="3"/>
  <c r="N283" i="3"/>
  <c r="N282" i="3"/>
  <c r="N281" i="3"/>
  <c r="N280" i="3"/>
  <c r="N279" i="3"/>
  <c r="N278" i="3"/>
  <c r="N277" i="3"/>
  <c r="N276" i="3"/>
  <c r="N275" i="3"/>
  <c r="N274" i="3"/>
  <c r="N273" i="3"/>
  <c r="N271" i="3"/>
  <c r="N270" i="3"/>
  <c r="N265" i="3"/>
  <c r="N264" i="3"/>
  <c r="N263" i="3"/>
  <c r="N262" i="3"/>
  <c r="N261" i="3"/>
  <c r="N260" i="3"/>
  <c r="N257" i="3"/>
  <c r="N256" i="3"/>
  <c r="N255" i="3"/>
  <c r="N254" i="3"/>
  <c r="N253" i="3"/>
  <c r="N252" i="3"/>
  <c r="N251" i="3"/>
  <c r="N250" i="3"/>
  <c r="N248" i="3"/>
  <c r="N247" i="3"/>
  <c r="N245" i="3"/>
  <c r="N244" i="3"/>
  <c r="N242" i="3"/>
  <c r="N232" i="3"/>
  <c r="N231" i="3"/>
  <c r="N230" i="3"/>
  <c r="N226" i="3"/>
  <c r="N225" i="3"/>
  <c r="N223" i="3"/>
  <c r="N222" i="3"/>
  <c r="N213" i="3"/>
  <c r="N212" i="3"/>
  <c r="N211" i="3"/>
  <c r="N210" i="3"/>
  <c r="N208" i="3"/>
  <c r="N207" i="3"/>
  <c r="Y206" i="3"/>
  <c r="X206" i="3" s="1"/>
  <c r="W206" i="3" s="1"/>
  <c r="V206" i="3"/>
  <c r="S206" i="3" s="1"/>
  <c r="Q206" i="3"/>
  <c r="N206" i="3"/>
  <c r="Y205" i="3"/>
  <c r="X205" i="3" s="1"/>
  <c r="W205" i="3" s="1"/>
  <c r="V205" i="3"/>
  <c r="S205" i="3" s="1"/>
  <c r="Y204" i="3"/>
  <c r="X204" i="3" s="1"/>
  <c r="W204" i="3" s="1"/>
  <c r="V204" i="3"/>
  <c r="S204" i="3" s="1"/>
  <c r="Y203" i="3"/>
  <c r="X203" i="3" s="1"/>
  <c r="W203" i="3" s="1"/>
  <c r="V203" i="3"/>
  <c r="S203" i="3" s="1"/>
  <c r="Y202" i="3"/>
  <c r="X202" i="3" s="1"/>
  <c r="W202" i="3" s="1"/>
  <c r="V202" i="3"/>
  <c r="S202" i="3" s="1"/>
  <c r="Y201" i="3"/>
  <c r="X201" i="3" s="1"/>
  <c r="W201" i="3" s="1"/>
  <c r="V201" i="3"/>
  <c r="S201" i="3" s="1"/>
  <c r="Y200" i="3"/>
  <c r="X200" i="3" s="1"/>
  <c r="W200" i="3" s="1"/>
  <c r="V200" i="3"/>
  <c r="S200" i="3" s="1"/>
  <c r="Y199" i="3"/>
  <c r="X199" i="3" s="1"/>
  <c r="W199" i="3" s="1"/>
  <c r="V199" i="3"/>
  <c r="S199" i="3" s="1"/>
  <c r="Y198" i="3"/>
  <c r="X198" i="3" s="1"/>
  <c r="W198" i="3" s="1"/>
  <c r="V198" i="3"/>
  <c r="S198" i="3" s="1"/>
  <c r="Q205" i="3"/>
  <c r="Q204" i="3"/>
  <c r="Q203" i="3"/>
  <c r="Q202" i="3"/>
  <c r="Q201" i="3"/>
  <c r="Q200" i="3"/>
  <c r="Q199" i="3"/>
  <c r="Q198" i="3"/>
  <c r="N205" i="3"/>
  <c r="N204" i="3"/>
  <c r="N203" i="3"/>
  <c r="N202" i="3"/>
  <c r="N201" i="3"/>
  <c r="N200" i="3"/>
  <c r="N199" i="3"/>
  <c r="N198" i="3"/>
  <c r="Y197" i="3"/>
  <c r="X197" i="3" s="1"/>
  <c r="W197" i="3" s="1"/>
  <c r="V197" i="3"/>
  <c r="S197" i="3" s="1"/>
  <c r="Y196" i="3"/>
  <c r="X196" i="3" s="1"/>
  <c r="W196" i="3" s="1"/>
  <c r="V196" i="3"/>
  <c r="S196" i="3" s="1"/>
  <c r="Q197" i="3"/>
  <c r="Q196" i="3"/>
  <c r="N197" i="3"/>
  <c r="N196" i="3"/>
  <c r="Y195" i="3"/>
  <c r="X195" i="3" s="1"/>
  <c r="W195" i="3" s="1"/>
  <c r="V195" i="3"/>
  <c r="S195" i="3" s="1"/>
  <c r="Y194" i="3"/>
  <c r="X194" i="3" s="1"/>
  <c r="W194" i="3" s="1"/>
  <c r="V194" i="3"/>
  <c r="S194" i="3" s="1"/>
  <c r="Y193" i="3"/>
  <c r="X193" i="3" s="1"/>
  <c r="W193" i="3" s="1"/>
  <c r="V193" i="3"/>
  <c r="S193" i="3" s="1"/>
  <c r="Y192" i="3"/>
  <c r="X192" i="3" s="1"/>
  <c r="W192" i="3" s="1"/>
  <c r="V192" i="3"/>
  <c r="S192" i="3" s="1"/>
  <c r="Y191" i="3"/>
  <c r="X191" i="3" s="1"/>
  <c r="W191" i="3" s="1"/>
  <c r="V191" i="3"/>
  <c r="S191" i="3" s="1"/>
  <c r="Y190" i="3"/>
  <c r="X190" i="3" s="1"/>
  <c r="W190" i="3" s="1"/>
  <c r="V190" i="3"/>
  <c r="S190" i="3" s="1"/>
  <c r="Y189" i="3"/>
  <c r="X189" i="3" s="1"/>
  <c r="W189" i="3" s="1"/>
  <c r="V189" i="3"/>
  <c r="S189" i="3" s="1"/>
  <c r="Y188" i="3"/>
  <c r="X188" i="3" s="1"/>
  <c r="W188" i="3" s="1"/>
  <c r="V188" i="3"/>
  <c r="S188" i="3" s="1"/>
  <c r="Y187" i="3"/>
  <c r="X187" i="3" s="1"/>
  <c r="W187" i="3" s="1"/>
  <c r="V187" i="3"/>
  <c r="S187" i="3" s="1"/>
  <c r="Y186" i="3"/>
  <c r="X186" i="3" s="1"/>
  <c r="W186" i="3" s="1"/>
  <c r="V186" i="3"/>
  <c r="S186" i="3" s="1"/>
  <c r="Y185" i="3"/>
  <c r="X185" i="3" s="1"/>
  <c r="W185" i="3" s="1"/>
  <c r="V185" i="3"/>
  <c r="S185" i="3" s="1"/>
  <c r="Y184" i="3"/>
  <c r="X184" i="3" s="1"/>
  <c r="W184" i="3" s="1"/>
  <c r="V184" i="3"/>
  <c r="S184" i="3" s="1"/>
  <c r="Q195" i="3"/>
  <c r="Q194" i="3"/>
  <c r="Q193" i="3"/>
  <c r="Q192" i="3"/>
  <c r="Q191" i="3"/>
  <c r="Q190" i="3"/>
  <c r="Q189" i="3"/>
  <c r="Q188" i="3"/>
  <c r="Q187" i="3"/>
  <c r="Q186" i="3"/>
  <c r="Q185" i="3"/>
  <c r="Q184" i="3"/>
  <c r="N195" i="3"/>
  <c r="N194" i="3"/>
  <c r="N193" i="3"/>
  <c r="N192" i="3"/>
  <c r="N191" i="3"/>
  <c r="N190" i="3"/>
  <c r="N189" i="3"/>
  <c r="N188" i="3"/>
  <c r="N187" i="3"/>
  <c r="N186" i="3"/>
  <c r="N185" i="3"/>
  <c r="N184" i="3"/>
  <c r="Y183" i="3"/>
  <c r="X183" i="3" s="1"/>
  <c r="W183" i="3" s="1"/>
  <c r="V183" i="3"/>
  <c r="S183" i="3" s="1"/>
  <c r="Y182" i="3"/>
  <c r="X182" i="3" s="1"/>
  <c r="W182" i="3" s="1"/>
  <c r="V182" i="3"/>
  <c r="S182" i="3" s="1"/>
  <c r="Y181" i="3"/>
  <c r="X181" i="3" s="1"/>
  <c r="W181" i="3" s="1"/>
  <c r="V181" i="3"/>
  <c r="S181" i="3" s="1"/>
  <c r="Y180" i="3"/>
  <c r="X180" i="3" s="1"/>
  <c r="W180" i="3" s="1"/>
  <c r="V180" i="3"/>
  <c r="S180" i="3" s="1"/>
  <c r="Y179" i="3"/>
  <c r="X179" i="3" s="1"/>
  <c r="W179" i="3" s="1"/>
  <c r="V179" i="3"/>
  <c r="S179" i="3" s="1"/>
  <c r="Y178" i="3"/>
  <c r="X178" i="3" s="1"/>
  <c r="W178" i="3" s="1"/>
  <c r="V178" i="3"/>
  <c r="S178" i="3" s="1"/>
  <c r="Y177" i="3"/>
  <c r="X177" i="3" s="1"/>
  <c r="W177" i="3" s="1"/>
  <c r="V177" i="3"/>
  <c r="S177" i="3" s="1"/>
  <c r="Y176" i="3"/>
  <c r="X176" i="3" s="1"/>
  <c r="W176" i="3" s="1"/>
  <c r="V176" i="3"/>
  <c r="S176" i="3" s="1"/>
  <c r="Y175" i="3"/>
  <c r="X175" i="3" s="1"/>
  <c r="W175" i="3" s="1"/>
  <c r="V175" i="3"/>
  <c r="S175" i="3" s="1"/>
  <c r="Y174" i="3"/>
  <c r="X174" i="3" s="1"/>
  <c r="W174" i="3" s="1"/>
  <c r="V174" i="3"/>
  <c r="S174" i="3" s="1"/>
  <c r="Y173" i="3"/>
  <c r="X173" i="3" s="1"/>
  <c r="W173" i="3" s="1"/>
  <c r="V173" i="3"/>
  <c r="S173" i="3" s="1"/>
  <c r="Y172" i="3"/>
  <c r="X172" i="3" s="1"/>
  <c r="W172" i="3" s="1"/>
  <c r="V172" i="3"/>
  <c r="S172" i="3" s="1"/>
  <c r="Q183" i="3"/>
  <c r="Q182" i="3"/>
  <c r="Q181" i="3"/>
  <c r="Q180" i="3"/>
  <c r="Q179" i="3"/>
  <c r="Q178" i="3"/>
  <c r="Q177" i="3"/>
  <c r="Q176" i="3"/>
  <c r="Q175" i="3"/>
  <c r="Q174" i="3"/>
  <c r="Q173" i="3"/>
  <c r="Q172" i="3"/>
  <c r="N183" i="3"/>
  <c r="N182" i="3"/>
  <c r="N181" i="3"/>
  <c r="N180" i="3"/>
  <c r="N179" i="3"/>
  <c r="N178" i="3"/>
  <c r="N177" i="3"/>
  <c r="N176" i="3"/>
  <c r="N175" i="3"/>
  <c r="N174" i="3"/>
  <c r="N173" i="3"/>
  <c r="N172" i="3"/>
  <c r="Y171" i="3"/>
  <c r="X171" i="3" s="1"/>
  <c r="W171" i="3" s="1"/>
  <c r="V171" i="3"/>
  <c r="S171" i="3" s="1"/>
  <c r="Y170" i="3"/>
  <c r="X170" i="3" s="1"/>
  <c r="W170" i="3" s="1"/>
  <c r="V170" i="3"/>
  <c r="S170" i="3" s="1"/>
  <c r="Y169" i="3"/>
  <c r="X169" i="3" s="1"/>
  <c r="W169" i="3" s="1"/>
  <c r="V169" i="3"/>
  <c r="S169" i="3" s="1"/>
  <c r="Y168" i="3"/>
  <c r="X168" i="3" s="1"/>
  <c r="W168" i="3" s="1"/>
  <c r="V168" i="3"/>
  <c r="S168" i="3" s="1"/>
  <c r="Y167" i="3"/>
  <c r="X167" i="3" s="1"/>
  <c r="W167" i="3" s="1"/>
  <c r="V167" i="3"/>
  <c r="S167" i="3" s="1"/>
  <c r="Y166" i="3"/>
  <c r="X166" i="3" s="1"/>
  <c r="W166" i="3" s="1"/>
  <c r="V166" i="3"/>
  <c r="S166" i="3" s="1"/>
  <c r="Y165" i="3"/>
  <c r="X165" i="3" s="1"/>
  <c r="W165" i="3" s="1"/>
  <c r="V165" i="3"/>
  <c r="S165" i="3" s="1"/>
  <c r="Y164" i="3"/>
  <c r="X164" i="3" s="1"/>
  <c r="W164" i="3" s="1"/>
  <c r="V164" i="3"/>
  <c r="S164" i="3" s="1"/>
  <c r="Y163" i="3"/>
  <c r="X163" i="3" s="1"/>
  <c r="W163" i="3" s="1"/>
  <c r="V163" i="3"/>
  <c r="S163" i="3" s="1"/>
  <c r="Y162" i="3"/>
  <c r="X162" i="3" s="1"/>
  <c r="W162" i="3" s="1"/>
  <c r="V162" i="3"/>
  <c r="S162" i="3" s="1"/>
  <c r="Y161" i="3"/>
  <c r="X161" i="3" s="1"/>
  <c r="W161" i="3" s="1"/>
  <c r="V161" i="3"/>
  <c r="S161" i="3" s="1"/>
  <c r="Y160" i="3"/>
  <c r="X160" i="3" s="1"/>
  <c r="W160" i="3" s="1"/>
  <c r="V160" i="3"/>
  <c r="S160" i="3" s="1"/>
  <c r="Q171" i="3"/>
  <c r="Q170" i="3"/>
  <c r="Q169" i="3"/>
  <c r="Q168" i="3"/>
  <c r="Q167" i="3"/>
  <c r="Q166" i="3"/>
  <c r="Q165" i="3"/>
  <c r="Q164" i="3"/>
  <c r="Q163" i="3"/>
  <c r="Q162" i="3"/>
  <c r="Q161" i="3"/>
  <c r="Q160" i="3"/>
  <c r="N171" i="3"/>
  <c r="N170" i="3"/>
  <c r="N169" i="3"/>
  <c r="N168" i="3"/>
  <c r="N167" i="3"/>
  <c r="N166" i="3"/>
  <c r="N165" i="3"/>
  <c r="N164" i="3"/>
  <c r="N163" i="3"/>
  <c r="N162" i="3"/>
  <c r="N161" i="3"/>
  <c r="N160" i="3"/>
  <c r="Y159" i="3"/>
  <c r="X159" i="3" s="1"/>
  <c r="W159" i="3" s="1"/>
  <c r="V159" i="3"/>
  <c r="S159" i="3" s="1"/>
  <c r="Q159" i="3"/>
  <c r="N159" i="3"/>
  <c r="AG232" i="3" l="1"/>
  <c r="AG256" i="3"/>
  <c r="AG275" i="3"/>
  <c r="AG287" i="3"/>
  <c r="AG307" i="3"/>
  <c r="AG335" i="3"/>
  <c r="AG219" i="3"/>
  <c r="AG234" i="3"/>
  <c r="AG349" i="3"/>
  <c r="AG266" i="3"/>
  <c r="AF269" i="3"/>
  <c r="AG300" i="3"/>
  <c r="AG249" i="3"/>
  <c r="AG303" i="3"/>
  <c r="AG225" i="3"/>
  <c r="AG252" i="3"/>
  <c r="AG283" i="3"/>
  <c r="AG295" i="3"/>
  <c r="AG215" i="3"/>
  <c r="AG343" i="3"/>
  <c r="AG260" i="3"/>
  <c r="AG236" i="3"/>
  <c r="AF254" i="3"/>
  <c r="AF273" i="3"/>
  <c r="AF285" i="3"/>
  <c r="AF297" i="3"/>
  <c r="AF334" i="3"/>
  <c r="AF217" i="3"/>
  <c r="AF345" i="3"/>
  <c r="AF347" i="3"/>
  <c r="AF304" i="3"/>
  <c r="AG312" i="3"/>
  <c r="AF212" i="3"/>
  <c r="AF247" i="3"/>
  <c r="AF262" i="3"/>
  <c r="AF279" i="3"/>
  <c r="AF291" i="3"/>
  <c r="AG320" i="3"/>
  <c r="AG339" i="3"/>
  <c r="AG342" i="3"/>
  <c r="AG238" i="3"/>
  <c r="AG353" i="3"/>
  <c r="AF272" i="3"/>
  <c r="AF301" i="3"/>
  <c r="AG253" i="3"/>
  <c r="AG271" i="3"/>
  <c r="AG284" i="3"/>
  <c r="AG296" i="3"/>
  <c r="AG333" i="3"/>
  <c r="AG216" i="3"/>
  <c r="AF344" i="3"/>
  <c r="AF311" i="3"/>
  <c r="AG316" i="3"/>
  <c r="AG357" i="3"/>
  <c r="AF223" i="3"/>
  <c r="AF251" i="3"/>
  <c r="AF265" i="3"/>
  <c r="AF282" i="3"/>
  <c r="AF294" i="3"/>
  <c r="AF323" i="3"/>
  <c r="AF214" i="3"/>
  <c r="AF229" i="3"/>
  <c r="AF241" i="3"/>
  <c r="AF246" i="3"/>
  <c r="AG226" i="3"/>
  <c r="AF230" i="3"/>
  <c r="AG210" i="3"/>
  <c r="AG309" i="3"/>
  <c r="AG351" i="3"/>
  <c r="AG356" i="3"/>
  <c r="AG327" i="3"/>
  <c r="AG359" i="3"/>
  <c r="AG365" i="3"/>
  <c r="AF208" i="3"/>
  <c r="AF257" i="3"/>
  <c r="AF276" i="3"/>
  <c r="AF288" i="3"/>
  <c r="AF308" i="3"/>
  <c r="AF336" i="3"/>
  <c r="AF220" i="3"/>
  <c r="AF235" i="3"/>
  <c r="AF350" i="3"/>
  <c r="AF267" i="3"/>
  <c r="AF258" i="3"/>
  <c r="AG329" i="3"/>
  <c r="AF253" i="3"/>
  <c r="AG207" i="3"/>
  <c r="AG306" i="3"/>
  <c r="AG363" i="3"/>
  <c r="AF314" i="3"/>
  <c r="AF331" i="3"/>
  <c r="AF242" i="3"/>
  <c r="AG211" i="3"/>
  <c r="AG245" i="3"/>
  <c r="AG261" i="3"/>
  <c r="AG278" i="3"/>
  <c r="AG290" i="3"/>
  <c r="AG310" i="3"/>
  <c r="AG338" i="3"/>
  <c r="AG224" i="3"/>
  <c r="AG237" i="3"/>
  <c r="AG352" i="3"/>
  <c r="AF303" i="3"/>
  <c r="AG346" i="3"/>
  <c r="AG302" i="3"/>
  <c r="AF296" i="3"/>
  <c r="AG344" i="3"/>
  <c r="AG243" i="3"/>
  <c r="AG319" i="3"/>
  <c r="AF360" i="3"/>
  <c r="AG318" i="3"/>
  <c r="AF364" i="3"/>
  <c r="AF210" i="3"/>
  <c r="AF244" i="3"/>
  <c r="AF260" i="3"/>
  <c r="AF277" i="3"/>
  <c r="AF289" i="3"/>
  <c r="AF309" i="3"/>
  <c r="AF337" i="3"/>
  <c r="AF221" i="3"/>
  <c r="AF236" i="3"/>
  <c r="AF351" i="3"/>
  <c r="AF268" i="3"/>
  <c r="AF312" i="3"/>
  <c r="AF329" i="3"/>
  <c r="AF365" i="3"/>
  <c r="AG269" i="3"/>
  <c r="AG313" i="3"/>
  <c r="AG330" i="3"/>
  <c r="AG268" i="3"/>
  <c r="AF224" i="3"/>
  <c r="AF290" i="3"/>
  <c r="AF245" i="3"/>
  <c r="AG272" i="3"/>
  <c r="AG331" i="3"/>
  <c r="AF249" i="3"/>
  <c r="AG221" i="3"/>
  <c r="AG289" i="3"/>
  <c r="AG244" i="3"/>
  <c r="AF213" i="3"/>
  <c r="AF248" i="3"/>
  <c r="AF263" i="3"/>
  <c r="AF280" i="3"/>
  <c r="AF292" i="3"/>
  <c r="AF321" i="3"/>
  <c r="AF340" i="3"/>
  <c r="AF227" i="3"/>
  <c r="AF239" i="3"/>
  <c r="AF354" i="3"/>
  <c r="AF299" i="3"/>
  <c r="AF315" i="3"/>
  <c r="AF320" i="3"/>
  <c r="AF339" i="3"/>
  <c r="AF342" i="3"/>
  <c r="AF353" i="3"/>
  <c r="AF216" i="3"/>
  <c r="AF284" i="3"/>
  <c r="AF226" i="3"/>
  <c r="AG222" i="3"/>
  <c r="AG250" i="3"/>
  <c r="AG264" i="3"/>
  <c r="AG281" i="3"/>
  <c r="AG293" i="3"/>
  <c r="AG322" i="3"/>
  <c r="AG341" i="3"/>
  <c r="AG228" i="3"/>
  <c r="AG240" i="3"/>
  <c r="AG355" i="3"/>
  <c r="AF352" i="3"/>
  <c r="AF317" i="3"/>
  <c r="AF338" i="3"/>
  <c r="AF278" i="3"/>
  <c r="AF211" i="3"/>
  <c r="AF358" i="3"/>
  <c r="AF225" i="3"/>
  <c r="AF252" i="3"/>
  <c r="AF270" i="3"/>
  <c r="AF283" i="3"/>
  <c r="AF295" i="3"/>
  <c r="AF324" i="3"/>
  <c r="AF215" i="3"/>
  <c r="AF343" i="3"/>
  <c r="AF346" i="3"/>
  <c r="AF302" i="3"/>
  <c r="AF359" i="3"/>
  <c r="AF330" i="3"/>
  <c r="AF243" i="3"/>
  <c r="AG337" i="3"/>
  <c r="AG277" i="3"/>
  <c r="AG360" i="3"/>
  <c r="AF333" i="3"/>
  <c r="AF271" i="3"/>
  <c r="AF325" i="3"/>
  <c r="AF319" i="3"/>
  <c r="AF238" i="3"/>
  <c r="AG324" i="3"/>
  <c r="AG270" i="3"/>
  <c r="AF328" i="3"/>
  <c r="AF231" i="3"/>
  <c r="AF255" i="3"/>
  <c r="AF274" i="3"/>
  <c r="AF286" i="3"/>
  <c r="AF298" i="3"/>
  <c r="AF209" i="3"/>
  <c r="AF218" i="3"/>
  <c r="AF233" i="3"/>
  <c r="AF348" i="3"/>
  <c r="AF259" i="3"/>
  <c r="AF305" i="3"/>
  <c r="AF326" i="3"/>
  <c r="AF362" i="3"/>
  <c r="AF313" i="3"/>
  <c r="AF237" i="3"/>
  <c r="AF310" i="3"/>
  <c r="AF261" i="3"/>
  <c r="AG314" i="3"/>
  <c r="AF332" i="3"/>
  <c r="AF356" i="3"/>
  <c r="AF318" i="3"/>
  <c r="AF361" i="3"/>
  <c r="AF363" i="3"/>
  <c r="AF357" i="3"/>
  <c r="AF327" i="3"/>
  <c r="AF316" i="3"/>
  <c r="AF306" i="3"/>
  <c r="AF300" i="3"/>
  <c r="AF266" i="3"/>
  <c r="AF355" i="3"/>
  <c r="AF349" i="3"/>
  <c r="AF240" i="3"/>
  <c r="AF234" i="3"/>
  <c r="AF228" i="3"/>
  <c r="AF219" i="3"/>
  <c r="AF341" i="3"/>
  <c r="AF335" i="3"/>
  <c r="AF322" i="3"/>
  <c r="AF307" i="3"/>
  <c r="AF293" i="3"/>
  <c r="AF287" i="3"/>
  <c r="AF281" i="3"/>
  <c r="AF275" i="3"/>
  <c r="AF264" i="3"/>
  <c r="AF256" i="3"/>
  <c r="AF250" i="3"/>
  <c r="AF232" i="3"/>
  <c r="AF222" i="3"/>
  <c r="AF207" i="3"/>
  <c r="AG362" i="3"/>
  <c r="AG332" i="3"/>
  <c r="AG326" i="3"/>
  <c r="AG315" i="3"/>
  <c r="AG305" i="3"/>
  <c r="AG299" i="3"/>
  <c r="AG259" i="3"/>
  <c r="AG354" i="3"/>
  <c r="AG348" i="3"/>
  <c r="AG239" i="3"/>
  <c r="AG233" i="3"/>
  <c r="AG227" i="3"/>
  <c r="AG218" i="3"/>
  <c r="AG340" i="3"/>
  <c r="AG209" i="3"/>
  <c r="AG321" i="3"/>
  <c r="AG298" i="3"/>
  <c r="AG292" i="3"/>
  <c r="AG286" i="3"/>
  <c r="AG280" i="3"/>
  <c r="AG274" i="3"/>
  <c r="AG263" i="3"/>
  <c r="AG255" i="3"/>
  <c r="AG248" i="3"/>
  <c r="AG231" i="3"/>
  <c r="AG213" i="3"/>
  <c r="AG361" i="3"/>
  <c r="AG325" i="3"/>
  <c r="AG304" i="3"/>
  <c r="AG258" i="3"/>
  <c r="AG347" i="3"/>
  <c r="AG345" i="3"/>
  <c r="AG217" i="3"/>
  <c r="AG334" i="3"/>
  <c r="AG297" i="3"/>
  <c r="AG291" i="3"/>
  <c r="AG285" i="3"/>
  <c r="AG279" i="3"/>
  <c r="AG273" i="3"/>
  <c r="AG262" i="3"/>
  <c r="AG254" i="3"/>
  <c r="AG247" i="3"/>
  <c r="AG230" i="3"/>
  <c r="AG212" i="3"/>
  <c r="AG364" i="3"/>
  <c r="AG358" i="3"/>
  <c r="AG328" i="3"/>
  <c r="AG317" i="3"/>
  <c r="AG311" i="3"/>
  <c r="AG301" i="3"/>
  <c r="AG267" i="3"/>
  <c r="AG246" i="3"/>
  <c r="AG350" i="3"/>
  <c r="AG241" i="3"/>
  <c r="AG235" i="3"/>
  <c r="AG229" i="3"/>
  <c r="AG220" i="3"/>
  <c r="AG214" i="3"/>
  <c r="AG336" i="3"/>
  <c r="AG323" i="3"/>
  <c r="AG308" i="3"/>
  <c r="AG294" i="3"/>
  <c r="AG288" i="3"/>
  <c r="AG282" i="3"/>
  <c r="AG276" i="3"/>
  <c r="AG265" i="3"/>
  <c r="AG257" i="3"/>
  <c r="AG251" i="3"/>
  <c r="AG242" i="3"/>
  <c r="AG223" i="3"/>
  <c r="AG208" i="3"/>
  <c r="AF206" i="3"/>
  <c r="Y158" i="3"/>
  <c r="X158" i="3" s="1"/>
  <c r="W158" i="3" s="1"/>
  <c r="Y157" i="3"/>
  <c r="X157" i="3" s="1"/>
  <c r="W157" i="3" s="1"/>
  <c r="V158" i="3"/>
  <c r="S158" i="3" s="1"/>
  <c r="V157" i="3"/>
  <c r="S157" i="3" s="1"/>
  <c r="Q158" i="3"/>
  <c r="Q157" i="3"/>
  <c r="N158" i="3"/>
  <c r="N157" i="3"/>
  <c r="Y156" i="3"/>
  <c r="X156" i="3" s="1"/>
  <c r="W156" i="3" s="1"/>
  <c r="V156" i="3"/>
  <c r="S156" i="3" s="1"/>
  <c r="Y155" i="3"/>
  <c r="X155" i="3" s="1"/>
  <c r="W155" i="3" s="1"/>
  <c r="V155" i="3"/>
  <c r="S155" i="3" s="1"/>
  <c r="Y154" i="3"/>
  <c r="X154" i="3" s="1"/>
  <c r="W154" i="3" s="1"/>
  <c r="V154" i="3"/>
  <c r="S154" i="3" s="1"/>
  <c r="Y153" i="3"/>
  <c r="X153" i="3" s="1"/>
  <c r="W153" i="3" s="1"/>
  <c r="V153" i="3"/>
  <c r="S153" i="3" s="1"/>
  <c r="Y152" i="3"/>
  <c r="X152" i="3" s="1"/>
  <c r="W152" i="3" s="1"/>
  <c r="V152" i="3"/>
  <c r="S152" i="3" s="1"/>
  <c r="Y151" i="3"/>
  <c r="X151" i="3" s="1"/>
  <c r="W151" i="3" s="1"/>
  <c r="V151" i="3"/>
  <c r="S151" i="3" s="1"/>
  <c r="Q156" i="3"/>
  <c r="Q155" i="3"/>
  <c r="Q154" i="3"/>
  <c r="Q153" i="3"/>
  <c r="Q152" i="3"/>
  <c r="Q151" i="3"/>
  <c r="N156" i="3"/>
  <c r="N155" i="3"/>
  <c r="N154" i="3"/>
  <c r="N153" i="3"/>
  <c r="N152" i="3"/>
  <c r="N151" i="3"/>
  <c r="Y150" i="3"/>
  <c r="X150" i="3" s="1"/>
  <c r="W150" i="3" s="1"/>
  <c r="V150" i="3"/>
  <c r="S150" i="3" s="1"/>
  <c r="Y149" i="3"/>
  <c r="X149" i="3" s="1"/>
  <c r="W149" i="3" s="1"/>
  <c r="V149" i="3"/>
  <c r="S149" i="3" s="1"/>
  <c r="Y148" i="3"/>
  <c r="X148" i="3" s="1"/>
  <c r="W148" i="3" s="1"/>
  <c r="V148" i="3"/>
  <c r="S148" i="3" s="1"/>
  <c r="Q150" i="3"/>
  <c r="Q149" i="3"/>
  <c r="Q148" i="3"/>
  <c r="Q147" i="3"/>
  <c r="N150" i="3"/>
  <c r="N149" i="3"/>
  <c r="N148" i="3"/>
  <c r="Y147" i="3"/>
  <c r="X147" i="3" s="1"/>
  <c r="W147" i="3" s="1"/>
  <c r="V147" i="3"/>
  <c r="S147" i="3" s="1"/>
  <c r="Y146" i="3"/>
  <c r="X146" i="3" s="1"/>
  <c r="W146" i="3" s="1"/>
  <c r="V146" i="3"/>
  <c r="S146" i="3" s="1"/>
  <c r="Y145" i="3"/>
  <c r="X145" i="3" s="1"/>
  <c r="W145" i="3" s="1"/>
  <c r="V145" i="3"/>
  <c r="S145" i="3" s="1"/>
  <c r="Y144" i="3"/>
  <c r="X144" i="3" s="1"/>
  <c r="W144" i="3" s="1"/>
  <c r="V144" i="3"/>
  <c r="S144" i="3" s="1"/>
  <c r="Y143" i="3"/>
  <c r="X143" i="3" s="1"/>
  <c r="W143" i="3" s="1"/>
  <c r="V143" i="3"/>
  <c r="S143" i="3" s="1"/>
  <c r="Y142" i="3"/>
  <c r="X142" i="3" s="1"/>
  <c r="W142" i="3" s="1"/>
  <c r="V142" i="3"/>
  <c r="S142" i="3" s="1"/>
  <c r="Y141" i="3"/>
  <c r="X141" i="3" s="1"/>
  <c r="W141" i="3" s="1"/>
  <c r="V141" i="3"/>
  <c r="S141" i="3" s="1"/>
  <c r="Y140" i="3"/>
  <c r="X140" i="3" s="1"/>
  <c r="W140" i="3" s="1"/>
  <c r="V140" i="3"/>
  <c r="S140" i="3" s="1"/>
  <c r="Y139" i="3"/>
  <c r="X139" i="3" s="1"/>
  <c r="W139" i="3" s="1"/>
  <c r="V139" i="3"/>
  <c r="S139" i="3" s="1"/>
  <c r="Y138" i="3"/>
  <c r="X138" i="3" s="1"/>
  <c r="W138" i="3" s="1"/>
  <c r="V138" i="3"/>
  <c r="S138" i="3" s="1"/>
  <c r="Y137" i="3"/>
  <c r="X137" i="3" s="1"/>
  <c r="W137" i="3" s="1"/>
  <c r="V137" i="3"/>
  <c r="S137" i="3" s="1"/>
  <c r="Y136" i="3"/>
  <c r="X136" i="3" s="1"/>
  <c r="W136" i="3" s="1"/>
  <c r="V136" i="3"/>
  <c r="S136" i="3" s="1"/>
  <c r="Y135" i="3"/>
  <c r="X135" i="3" s="1"/>
  <c r="W135" i="3" s="1"/>
  <c r="V135" i="3"/>
  <c r="S135" i="3" s="1"/>
  <c r="Y134" i="3"/>
  <c r="X134" i="3" s="1"/>
  <c r="W134" i="3" s="1"/>
  <c r="V134" i="3"/>
  <c r="S134" i="3" s="1"/>
  <c r="Y133" i="3"/>
  <c r="X133" i="3" s="1"/>
  <c r="W133" i="3" s="1"/>
  <c r="V133" i="3"/>
  <c r="S133" i="3" s="1"/>
  <c r="Y132" i="3"/>
  <c r="X132" i="3" s="1"/>
  <c r="W132" i="3" s="1"/>
  <c r="V132" i="3"/>
  <c r="S132" i="3" s="1"/>
  <c r="Y131" i="3"/>
  <c r="X131" i="3" s="1"/>
  <c r="W131" i="3" s="1"/>
  <c r="V131" i="3"/>
  <c r="S131" i="3" s="1"/>
  <c r="Y130" i="3"/>
  <c r="X130" i="3" s="1"/>
  <c r="W130" i="3" s="1"/>
  <c r="V130" i="3"/>
  <c r="S130" i="3" s="1"/>
  <c r="Y129" i="3"/>
  <c r="X129" i="3" s="1"/>
  <c r="W129" i="3" s="1"/>
  <c r="V129" i="3"/>
  <c r="S129" i="3" s="1"/>
  <c r="Y128" i="3"/>
  <c r="X128" i="3" s="1"/>
  <c r="W128" i="3" s="1"/>
  <c r="V128" i="3"/>
  <c r="S128" i="3" s="1"/>
  <c r="Q146" i="3"/>
  <c r="Q145" i="3"/>
  <c r="Q144" i="3"/>
  <c r="Q143" i="3"/>
  <c r="Q142" i="3"/>
  <c r="Q141" i="3"/>
  <c r="Q140" i="3"/>
  <c r="Q139" i="3"/>
  <c r="Q138" i="3"/>
  <c r="Q137" i="3"/>
  <c r="Q136" i="3"/>
  <c r="Q135" i="3"/>
  <c r="Q134" i="3"/>
  <c r="Q133" i="3"/>
  <c r="Q132" i="3"/>
  <c r="Q131" i="3"/>
  <c r="Q130" i="3"/>
  <c r="Q129" i="3"/>
  <c r="Q128" i="3"/>
  <c r="N147" i="3"/>
  <c r="N146" i="3"/>
  <c r="N145" i="3"/>
  <c r="N144" i="3"/>
  <c r="N143" i="3"/>
  <c r="N142" i="3"/>
  <c r="N141" i="3"/>
  <c r="N140" i="3"/>
  <c r="N139" i="3"/>
  <c r="N138" i="3"/>
  <c r="N137" i="3"/>
  <c r="N136" i="3"/>
  <c r="N135" i="3"/>
  <c r="N134" i="3"/>
  <c r="N133" i="3"/>
  <c r="N132" i="3"/>
  <c r="N131" i="3"/>
  <c r="N130" i="3"/>
  <c r="N129" i="3"/>
  <c r="N128" i="3"/>
  <c r="Y127" i="3"/>
  <c r="X127" i="3" s="1"/>
  <c r="W127" i="3" s="1"/>
  <c r="V127" i="3"/>
  <c r="S127" i="3" s="1"/>
  <c r="Y126" i="3"/>
  <c r="X126" i="3" s="1"/>
  <c r="W126" i="3" s="1"/>
  <c r="V126" i="3"/>
  <c r="S126" i="3" s="1"/>
  <c r="Y125" i="3"/>
  <c r="X125" i="3" s="1"/>
  <c r="W125" i="3" s="1"/>
  <c r="V125" i="3"/>
  <c r="S125" i="3" s="1"/>
  <c r="Y124" i="3"/>
  <c r="X124" i="3" s="1"/>
  <c r="W124" i="3" s="1"/>
  <c r="V124" i="3"/>
  <c r="S124" i="3" s="1"/>
  <c r="Q127" i="3"/>
  <c r="Q126" i="3"/>
  <c r="Q125" i="3"/>
  <c r="Q124" i="3"/>
  <c r="N127" i="3"/>
  <c r="N126" i="3"/>
  <c r="N125" i="3"/>
  <c r="N124" i="3"/>
  <c r="Y123" i="3"/>
  <c r="X123" i="3" s="1"/>
  <c r="W123" i="3" s="1"/>
  <c r="V123" i="3"/>
  <c r="S123" i="3" s="1"/>
  <c r="Y122" i="3"/>
  <c r="X122" i="3" s="1"/>
  <c r="W122" i="3" s="1"/>
  <c r="V122" i="3"/>
  <c r="S122" i="3" s="1"/>
  <c r="Y121" i="3"/>
  <c r="X121" i="3" s="1"/>
  <c r="W121" i="3" s="1"/>
  <c r="V121" i="3"/>
  <c r="S121" i="3" s="1"/>
  <c r="Q123" i="3"/>
  <c r="Q122" i="3"/>
  <c r="Q121" i="3"/>
  <c r="N123" i="3"/>
  <c r="N122" i="3"/>
  <c r="N121" i="3"/>
  <c r="V103" i="3"/>
  <c r="S103" i="3" s="1"/>
  <c r="Y103" i="3"/>
  <c r="X103" i="3" s="1"/>
  <c r="W103" i="3" s="1"/>
  <c r="V104" i="3"/>
  <c r="S104" i="3" s="1"/>
  <c r="Y104" i="3"/>
  <c r="X104" i="3" s="1"/>
  <c r="W104" i="3" s="1"/>
  <c r="V105" i="3"/>
  <c r="S105" i="3" s="1"/>
  <c r="Y105" i="3"/>
  <c r="X105" i="3" s="1"/>
  <c r="W105" i="3" s="1"/>
  <c r="V106" i="3"/>
  <c r="S106" i="3" s="1"/>
  <c r="Y106" i="3"/>
  <c r="X106" i="3" s="1"/>
  <c r="W106" i="3" s="1"/>
  <c r="V107" i="3"/>
  <c r="S107" i="3" s="1"/>
  <c r="Y107" i="3"/>
  <c r="X107" i="3" s="1"/>
  <c r="W107" i="3" s="1"/>
  <c r="V108" i="3"/>
  <c r="S108" i="3" s="1"/>
  <c r="Y108" i="3"/>
  <c r="X108" i="3" s="1"/>
  <c r="W108" i="3" s="1"/>
  <c r="V109" i="3"/>
  <c r="S109" i="3" s="1"/>
  <c r="Y109" i="3"/>
  <c r="X109" i="3" s="1"/>
  <c r="W109" i="3" s="1"/>
  <c r="V110" i="3"/>
  <c r="S110" i="3" s="1"/>
  <c r="Y110" i="3"/>
  <c r="X110" i="3" s="1"/>
  <c r="W110" i="3" s="1"/>
  <c r="V111" i="3"/>
  <c r="S111" i="3" s="1"/>
  <c r="Y111" i="3"/>
  <c r="X111" i="3" s="1"/>
  <c r="W111" i="3" s="1"/>
  <c r="V112" i="3"/>
  <c r="S112" i="3" s="1"/>
  <c r="Y112" i="3"/>
  <c r="X112" i="3" s="1"/>
  <c r="W112" i="3" s="1"/>
  <c r="V113" i="3"/>
  <c r="S113" i="3" s="1"/>
  <c r="Y113" i="3"/>
  <c r="X113" i="3" s="1"/>
  <c r="W113" i="3" s="1"/>
  <c r="V114" i="3"/>
  <c r="S114" i="3" s="1"/>
  <c r="Y114" i="3"/>
  <c r="X114" i="3" s="1"/>
  <c r="W114" i="3" s="1"/>
  <c r="V115" i="3"/>
  <c r="S115" i="3" s="1"/>
  <c r="Y115" i="3"/>
  <c r="X115" i="3" s="1"/>
  <c r="W115" i="3" s="1"/>
  <c r="V116" i="3"/>
  <c r="S116" i="3" s="1"/>
  <c r="Y116" i="3"/>
  <c r="X116" i="3" s="1"/>
  <c r="W116" i="3" s="1"/>
  <c r="V117" i="3"/>
  <c r="S117" i="3" s="1"/>
  <c r="Y117" i="3"/>
  <c r="X117" i="3" s="1"/>
  <c r="W117" i="3" s="1"/>
  <c r="V118" i="3"/>
  <c r="S118" i="3" s="1"/>
  <c r="Y118" i="3"/>
  <c r="X118" i="3" s="1"/>
  <c r="W118" i="3" s="1"/>
  <c r="V119" i="3"/>
  <c r="S119" i="3" s="1"/>
  <c r="Y119" i="3"/>
  <c r="X119" i="3" s="1"/>
  <c r="W119" i="3" s="1"/>
  <c r="V120" i="3"/>
  <c r="S120" i="3" s="1"/>
  <c r="Y120" i="3"/>
  <c r="X120" i="3" s="1"/>
  <c r="W120" i="3" s="1"/>
  <c r="Y102" i="3"/>
  <c r="X102" i="3" s="1"/>
  <c r="W102" i="3" s="1"/>
  <c r="V102" i="3"/>
  <c r="S102" i="3" s="1"/>
  <c r="Q103" i="3"/>
  <c r="Q104" i="3"/>
  <c r="Q105" i="3"/>
  <c r="Q106" i="3"/>
  <c r="Q107" i="3"/>
  <c r="Q108" i="3"/>
  <c r="Q109" i="3"/>
  <c r="Q110" i="3"/>
  <c r="Q111" i="3"/>
  <c r="Q112" i="3"/>
  <c r="Q113" i="3"/>
  <c r="Q114" i="3"/>
  <c r="Q115" i="3"/>
  <c r="Q116" i="3"/>
  <c r="Q117" i="3"/>
  <c r="Q118" i="3"/>
  <c r="Q119" i="3"/>
  <c r="Q120" i="3"/>
  <c r="Q102" i="3"/>
  <c r="N120" i="3"/>
  <c r="N119" i="3"/>
  <c r="N118" i="3"/>
  <c r="N117" i="3"/>
  <c r="N116" i="3"/>
  <c r="N115" i="3"/>
  <c r="N114" i="3"/>
  <c r="N113" i="3"/>
  <c r="N112" i="3"/>
  <c r="N111" i="3"/>
  <c r="N110" i="3"/>
  <c r="N109" i="3"/>
  <c r="N108" i="3"/>
  <c r="N107" i="3"/>
  <c r="N106" i="3"/>
  <c r="N105" i="3"/>
  <c r="N104" i="3"/>
  <c r="N103" i="3"/>
  <c r="N102" i="3"/>
  <c r="Y101" i="3"/>
  <c r="X101" i="3" s="1"/>
  <c r="W101" i="3" s="1"/>
  <c r="Y100" i="3"/>
  <c r="X100" i="3" s="1"/>
  <c r="W100" i="3" s="1"/>
  <c r="Y99" i="3"/>
  <c r="X99" i="3" s="1"/>
  <c r="W99" i="3" s="1"/>
  <c r="V101" i="3"/>
  <c r="S101" i="3" s="1"/>
  <c r="V100" i="3"/>
  <c r="S100" i="3" s="1"/>
  <c r="V99" i="3"/>
  <c r="S99" i="3" s="1"/>
  <c r="Q101" i="3"/>
  <c r="Q100" i="3"/>
  <c r="Q99" i="3"/>
  <c r="N101" i="3"/>
  <c r="N100" i="3"/>
  <c r="N99" i="3"/>
  <c r="Y98" i="3"/>
  <c r="X98" i="3" s="1"/>
  <c r="W98" i="3" s="1"/>
  <c r="V98" i="3"/>
  <c r="S98" i="3" s="1"/>
  <c r="N98" i="3"/>
  <c r="Y97" i="3"/>
  <c r="X97" i="3" s="1"/>
  <c r="W97" i="3" s="1"/>
  <c r="V97" i="3"/>
  <c r="S97" i="3" s="1"/>
  <c r="N97" i="3"/>
  <c r="Y96" i="3"/>
  <c r="X96" i="3" s="1"/>
  <c r="W96" i="3" s="1"/>
  <c r="V96" i="3"/>
  <c r="S96" i="3" s="1"/>
  <c r="N96" i="3"/>
  <c r="Y95" i="3"/>
  <c r="X95" i="3" s="1"/>
  <c r="W95" i="3" s="1"/>
  <c r="V95" i="3"/>
  <c r="S95" i="3" s="1"/>
  <c r="N95" i="3"/>
  <c r="Y93" i="3"/>
  <c r="X93" i="3" s="1"/>
  <c r="W93" i="3" s="1"/>
  <c r="S93" i="3"/>
  <c r="Q93" i="3"/>
  <c r="N93" i="3"/>
  <c r="Y92" i="3"/>
  <c r="X92" i="3" s="1"/>
  <c r="W92" i="3" s="1"/>
  <c r="S92" i="3"/>
  <c r="Q92" i="3"/>
  <c r="N92" i="3"/>
  <c r="AF159" i="3"/>
  <c r="AG159" i="3"/>
  <c r="AF160" i="3"/>
  <c r="AG160" i="3"/>
  <c r="AF161" i="3"/>
  <c r="AG161" i="3"/>
  <c r="AF162" i="3"/>
  <c r="AG162" i="3"/>
  <c r="AF163" i="3"/>
  <c r="AG163" i="3"/>
  <c r="AF164" i="3"/>
  <c r="AG164" i="3"/>
  <c r="AF165" i="3"/>
  <c r="AG165" i="3"/>
  <c r="AF166" i="3"/>
  <c r="AG166" i="3"/>
  <c r="AF167" i="3"/>
  <c r="AG167" i="3"/>
  <c r="AF168" i="3"/>
  <c r="AG168" i="3"/>
  <c r="AF169" i="3"/>
  <c r="AG169" i="3"/>
  <c r="AF170" i="3"/>
  <c r="AG170" i="3"/>
  <c r="AF171" i="3"/>
  <c r="AG171" i="3"/>
  <c r="AF172" i="3"/>
  <c r="AG172" i="3"/>
  <c r="AF173" i="3"/>
  <c r="AG173" i="3"/>
  <c r="AF174" i="3"/>
  <c r="AG174" i="3"/>
  <c r="AF175" i="3"/>
  <c r="AG175" i="3"/>
  <c r="AF176" i="3"/>
  <c r="AG176" i="3"/>
  <c r="AF177" i="3"/>
  <c r="AG177" i="3"/>
  <c r="AF178" i="3"/>
  <c r="AG178" i="3"/>
  <c r="AF179" i="3"/>
  <c r="AG179" i="3"/>
  <c r="AF180" i="3"/>
  <c r="AG180" i="3"/>
  <c r="AF181" i="3"/>
  <c r="AG181" i="3"/>
  <c r="AF182" i="3"/>
  <c r="AG182" i="3"/>
  <c r="AF183" i="3"/>
  <c r="AG183" i="3"/>
  <c r="AF184" i="3"/>
  <c r="AG184" i="3"/>
  <c r="AF185" i="3"/>
  <c r="AG185" i="3"/>
  <c r="AF186" i="3"/>
  <c r="AG186" i="3"/>
  <c r="AF187" i="3"/>
  <c r="AG187" i="3"/>
  <c r="AF188" i="3"/>
  <c r="AG188" i="3"/>
  <c r="AF189" i="3"/>
  <c r="AG189" i="3"/>
  <c r="AF190" i="3"/>
  <c r="AG190" i="3"/>
  <c r="AF191" i="3"/>
  <c r="AG191" i="3"/>
  <c r="AF192" i="3"/>
  <c r="AG192" i="3"/>
  <c r="AF193" i="3"/>
  <c r="AG193" i="3"/>
  <c r="AF194" i="3"/>
  <c r="AG194" i="3"/>
  <c r="AF195" i="3"/>
  <c r="AG195" i="3"/>
  <c r="AF196" i="3"/>
  <c r="AG196" i="3"/>
  <c r="AF197" i="3"/>
  <c r="AG197" i="3"/>
  <c r="AF198" i="3"/>
  <c r="AG198" i="3"/>
  <c r="AF199" i="3"/>
  <c r="AG199" i="3"/>
  <c r="AF200" i="3"/>
  <c r="AG200" i="3"/>
  <c r="AF201" i="3"/>
  <c r="AG201" i="3"/>
  <c r="AF202" i="3"/>
  <c r="AG202" i="3"/>
  <c r="AF203" i="3"/>
  <c r="AG203" i="3"/>
  <c r="AF204" i="3"/>
  <c r="AG204" i="3"/>
  <c r="AF205" i="3"/>
  <c r="AG205" i="3"/>
  <c r="AG206" i="3"/>
  <c r="N94" i="3"/>
  <c r="Q95" i="3"/>
  <c r="Q96" i="3"/>
  <c r="Q97" i="3"/>
  <c r="Q98" i="3"/>
  <c r="Q94" i="3"/>
  <c r="Y94" i="3"/>
  <c r="X94" i="3" s="1"/>
  <c r="W94" i="3" s="1"/>
  <c r="S94" i="3"/>
  <c r="AG158" i="3" l="1"/>
  <c r="AF156" i="3"/>
  <c r="AG156" i="3"/>
  <c r="AF158" i="3"/>
  <c r="AF155" i="3"/>
  <c r="AF152" i="3"/>
  <c r="AG157" i="3"/>
  <c r="AF157" i="3"/>
  <c r="AG152" i="3"/>
  <c r="AG153" i="3"/>
  <c r="AF154" i="3"/>
  <c r="AG155" i="3"/>
  <c r="AF151" i="3"/>
  <c r="AG151" i="3"/>
  <c r="AG154" i="3"/>
  <c r="AF153" i="3"/>
  <c r="AG122" i="3"/>
  <c r="AF102" i="3"/>
  <c r="AF148" i="3"/>
  <c r="AG93" i="3"/>
  <c r="AF94" i="3"/>
  <c r="AF142" i="3"/>
  <c r="AF150" i="3"/>
  <c r="AF149" i="3"/>
  <c r="AG148" i="3"/>
  <c r="AG150" i="3"/>
  <c r="AG149" i="3"/>
  <c r="AG143" i="3"/>
  <c r="AG133" i="3"/>
  <c r="AG118" i="3"/>
  <c r="AG123" i="3"/>
  <c r="AF139" i="3"/>
  <c r="AG114" i="3"/>
  <c r="AG126" i="3"/>
  <c r="AF136" i="3"/>
  <c r="AG110" i="3"/>
  <c r="AF141" i="3"/>
  <c r="AG130" i="3"/>
  <c r="AF130" i="3"/>
  <c r="AF129" i="3"/>
  <c r="AG129" i="3"/>
  <c r="AG109" i="3"/>
  <c r="AG137" i="3"/>
  <c r="AG145" i="3"/>
  <c r="AG131" i="3"/>
  <c r="AG106" i="3"/>
  <c r="AF140" i="3"/>
  <c r="AG140" i="3"/>
  <c r="AF134" i="3"/>
  <c r="AG134" i="3"/>
  <c r="AF146" i="3"/>
  <c r="AG146" i="3"/>
  <c r="AG141" i="3"/>
  <c r="AG139" i="3"/>
  <c r="AF143" i="3"/>
  <c r="AF132" i="3"/>
  <c r="AF133" i="3"/>
  <c r="AF145" i="3"/>
  <c r="AF131" i="3"/>
  <c r="AF144" i="3"/>
  <c r="AG136" i="3"/>
  <c r="AF135" i="3"/>
  <c r="AF147" i="3"/>
  <c r="AG142" i="3"/>
  <c r="AF137" i="3"/>
  <c r="AF138" i="3"/>
  <c r="AG144" i="3"/>
  <c r="AG138" i="3"/>
  <c r="AG132" i="3"/>
  <c r="AG147" i="3"/>
  <c r="AG135" i="3"/>
  <c r="AF128" i="3"/>
  <c r="AG128" i="3"/>
  <c r="AF127" i="3"/>
  <c r="AG127" i="3"/>
  <c r="AF126" i="3"/>
  <c r="AF125" i="3"/>
  <c r="AG124" i="3"/>
  <c r="AG125" i="3"/>
  <c r="AF124" i="3"/>
  <c r="AF123" i="3"/>
  <c r="AF122" i="3"/>
  <c r="AG121" i="3"/>
  <c r="AF121" i="3"/>
  <c r="AG119" i="3"/>
  <c r="AF119" i="3"/>
  <c r="AF117" i="3"/>
  <c r="AG117" i="3"/>
  <c r="AG108" i="3"/>
  <c r="AF108" i="3"/>
  <c r="AF107" i="3"/>
  <c r="AG107" i="3"/>
  <c r="AG111" i="3"/>
  <c r="AF111" i="3"/>
  <c r="AF105" i="3"/>
  <c r="AG105" i="3"/>
  <c r="AG120" i="3"/>
  <c r="AF120" i="3"/>
  <c r="AF103" i="3"/>
  <c r="AF106" i="3"/>
  <c r="AG116" i="3"/>
  <c r="AF104" i="3"/>
  <c r="AF115" i="3"/>
  <c r="AF114" i="3"/>
  <c r="AF113" i="3"/>
  <c r="AF112" i="3"/>
  <c r="AF110" i="3"/>
  <c r="AF109" i="3"/>
  <c r="AF118" i="3"/>
  <c r="AG102" i="3"/>
  <c r="AG104" i="3"/>
  <c r="AF116" i="3"/>
  <c r="AG115" i="3"/>
  <c r="AG103" i="3"/>
  <c r="AG113" i="3"/>
  <c r="AG112" i="3"/>
  <c r="AF101" i="3"/>
  <c r="AG100" i="3"/>
  <c r="AG99" i="3"/>
  <c r="AG101" i="3"/>
  <c r="AF100" i="3"/>
  <c r="AF99" i="3"/>
  <c r="AG98" i="3"/>
  <c r="AF98" i="3"/>
  <c r="AG97" i="3"/>
  <c r="AF97" i="3"/>
  <c r="AG96" i="3"/>
  <c r="AF96" i="3"/>
  <c r="AF95" i="3"/>
  <c r="AG95" i="3"/>
  <c r="AF93" i="3"/>
  <c r="AF92" i="3"/>
  <c r="AG92" i="3"/>
  <c r="AG94"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J92" i="3"/>
  <c r="AJ93" i="3"/>
  <c r="AJ94" i="3"/>
  <c r="AJ95" i="3"/>
  <c r="AJ96" i="3"/>
  <c r="AJ97" i="3"/>
  <c r="AJ98" i="3"/>
  <c r="AJ99" i="3"/>
  <c r="AJ100"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Z3" i="3" l="1"/>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2" i="3"/>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2" i="3"/>
  <c r="AA6" i="3"/>
  <c r="AC6" i="3"/>
  <c r="AD6" i="3"/>
  <c r="AF6" i="3"/>
  <c r="AG6" i="3"/>
  <c r="AA7" i="3"/>
  <c r="AC7" i="3"/>
  <c r="AD7" i="3"/>
  <c r="AF7" i="3"/>
  <c r="AG7" i="3"/>
  <c r="AA8" i="3"/>
  <c r="AC8" i="3"/>
  <c r="AD8" i="3"/>
  <c r="AF8" i="3"/>
  <c r="AG8" i="3"/>
  <c r="AA9" i="3"/>
  <c r="AC9" i="3"/>
  <c r="AD9" i="3"/>
  <c r="AF9" i="3"/>
  <c r="AG9" i="3"/>
  <c r="AA10" i="3"/>
  <c r="AC10" i="3"/>
  <c r="AD10" i="3"/>
  <c r="AF10" i="3"/>
  <c r="AG10" i="3"/>
  <c r="AA11" i="3"/>
  <c r="AC11" i="3"/>
  <c r="AD11" i="3"/>
  <c r="AF11" i="3"/>
  <c r="AG11" i="3"/>
  <c r="AA12" i="3"/>
  <c r="AC12" i="3"/>
  <c r="AD12" i="3"/>
  <c r="AF12" i="3"/>
  <c r="AG12" i="3"/>
  <c r="AA13" i="3"/>
  <c r="AC13" i="3"/>
  <c r="AD13" i="3"/>
  <c r="AF13" i="3"/>
  <c r="AG13" i="3"/>
  <c r="AA14" i="3"/>
  <c r="AC14" i="3"/>
  <c r="AD14" i="3"/>
  <c r="AF14" i="3"/>
  <c r="AG14" i="3"/>
  <c r="AA15" i="3"/>
  <c r="AC15" i="3"/>
  <c r="AD15" i="3"/>
  <c r="AF15" i="3"/>
  <c r="AG15" i="3"/>
  <c r="AA16" i="3"/>
  <c r="AC16" i="3"/>
  <c r="AD16" i="3"/>
  <c r="AF16" i="3"/>
  <c r="AG16" i="3"/>
  <c r="AA17" i="3"/>
  <c r="AC17" i="3"/>
  <c r="AD17" i="3"/>
  <c r="AF17" i="3"/>
  <c r="AG17" i="3"/>
  <c r="AA18" i="3"/>
  <c r="AC18" i="3"/>
  <c r="AD18" i="3"/>
  <c r="AF18" i="3"/>
  <c r="AG18" i="3"/>
  <c r="AA19" i="3"/>
  <c r="AC19" i="3"/>
  <c r="AD19" i="3"/>
  <c r="AF19" i="3"/>
  <c r="AG19" i="3"/>
  <c r="AA20" i="3"/>
  <c r="AC20" i="3"/>
  <c r="AD20" i="3"/>
  <c r="AF20" i="3"/>
  <c r="AG20" i="3"/>
  <c r="AA21" i="3"/>
  <c r="AC21" i="3"/>
  <c r="AD21" i="3"/>
  <c r="AF21" i="3"/>
  <c r="AG21" i="3"/>
  <c r="AA22" i="3"/>
  <c r="AC22" i="3"/>
  <c r="AD22" i="3"/>
  <c r="AF22" i="3"/>
  <c r="AG22" i="3"/>
  <c r="AA23" i="3"/>
  <c r="AC23" i="3"/>
  <c r="AD23" i="3"/>
  <c r="AF23" i="3"/>
  <c r="AG23" i="3"/>
  <c r="AA24" i="3"/>
  <c r="AC24" i="3"/>
  <c r="AD24" i="3"/>
  <c r="AF24" i="3"/>
  <c r="AG24" i="3"/>
  <c r="AA25" i="3"/>
  <c r="AC25" i="3"/>
  <c r="AD25" i="3"/>
  <c r="AF25" i="3"/>
  <c r="AG25" i="3"/>
  <c r="AA26" i="3"/>
  <c r="AC26" i="3"/>
  <c r="AD26" i="3"/>
  <c r="AF26" i="3"/>
  <c r="AG26" i="3"/>
  <c r="AA27" i="3"/>
  <c r="AC27" i="3"/>
  <c r="AD27" i="3"/>
  <c r="AF27" i="3"/>
  <c r="AG27" i="3"/>
  <c r="AA28" i="3"/>
  <c r="AC28" i="3"/>
  <c r="AD28" i="3"/>
  <c r="AF28" i="3"/>
  <c r="AG28" i="3"/>
  <c r="AA29" i="3"/>
  <c r="AC29" i="3"/>
  <c r="AD29" i="3"/>
  <c r="AF29" i="3"/>
  <c r="AG29" i="3"/>
  <c r="AA30" i="3"/>
  <c r="AC30" i="3"/>
  <c r="AD30" i="3"/>
  <c r="AF30" i="3"/>
  <c r="AG30" i="3"/>
  <c r="AA31" i="3"/>
  <c r="AC31" i="3"/>
  <c r="AD31" i="3"/>
  <c r="AF31" i="3"/>
  <c r="AG31" i="3"/>
  <c r="AA32" i="3"/>
  <c r="AC32" i="3"/>
  <c r="AD32" i="3"/>
  <c r="AF32" i="3"/>
  <c r="AG32" i="3"/>
  <c r="AA33" i="3"/>
  <c r="AC33" i="3"/>
  <c r="AD33" i="3"/>
  <c r="AF33" i="3"/>
  <c r="AG33" i="3"/>
  <c r="AA34" i="3"/>
  <c r="AC34" i="3"/>
  <c r="AD34" i="3"/>
  <c r="AF34" i="3"/>
  <c r="AG34" i="3"/>
  <c r="AA35" i="3"/>
  <c r="AC35" i="3"/>
  <c r="AD35" i="3"/>
  <c r="AF35" i="3"/>
  <c r="AG35" i="3"/>
  <c r="AA36" i="3"/>
  <c r="AC36" i="3"/>
  <c r="AD36" i="3"/>
  <c r="AF36" i="3"/>
  <c r="AG36" i="3"/>
  <c r="AA37" i="3"/>
  <c r="AC37" i="3"/>
  <c r="AD37" i="3"/>
  <c r="AF37" i="3"/>
  <c r="AG37" i="3"/>
  <c r="AA38" i="3"/>
  <c r="AC38" i="3"/>
  <c r="AD38" i="3"/>
  <c r="AF38" i="3"/>
  <c r="AG38" i="3"/>
  <c r="AA39" i="3"/>
  <c r="AC39" i="3"/>
  <c r="AD39" i="3"/>
  <c r="AF39" i="3"/>
  <c r="AG39" i="3"/>
  <c r="AA40" i="3"/>
  <c r="AC40" i="3"/>
  <c r="AD40" i="3"/>
  <c r="AF40" i="3"/>
  <c r="AG40" i="3"/>
  <c r="AA41" i="3"/>
  <c r="AC41" i="3"/>
  <c r="AD41" i="3"/>
  <c r="AF41" i="3"/>
  <c r="AG41" i="3"/>
  <c r="AA42" i="3"/>
  <c r="AC42" i="3"/>
  <c r="AD42" i="3"/>
  <c r="AF42" i="3"/>
  <c r="AG42" i="3"/>
  <c r="AA43" i="3"/>
  <c r="AC43" i="3"/>
  <c r="AD43" i="3"/>
  <c r="AF43" i="3"/>
  <c r="AG43" i="3"/>
  <c r="AA44" i="3"/>
  <c r="AC44" i="3"/>
  <c r="AD44" i="3"/>
  <c r="AF44" i="3"/>
  <c r="AG44" i="3"/>
  <c r="AA45" i="3"/>
  <c r="AC45" i="3"/>
  <c r="AD45" i="3"/>
  <c r="AF45" i="3"/>
  <c r="AG45" i="3"/>
  <c r="AA46" i="3"/>
  <c r="AC46" i="3"/>
  <c r="AD46" i="3"/>
  <c r="AF46" i="3"/>
  <c r="AG46" i="3"/>
  <c r="AA47" i="3"/>
  <c r="AC47" i="3"/>
  <c r="AD47" i="3"/>
  <c r="AF47" i="3"/>
  <c r="AG47" i="3"/>
  <c r="AA48" i="3"/>
  <c r="AC48" i="3"/>
  <c r="AD48" i="3"/>
  <c r="AF48" i="3"/>
  <c r="AG48" i="3"/>
  <c r="AA49" i="3"/>
  <c r="AC49" i="3"/>
  <c r="AD49" i="3"/>
  <c r="AF49" i="3"/>
  <c r="AG49" i="3"/>
  <c r="AA50" i="3"/>
  <c r="AC50" i="3"/>
  <c r="AD50" i="3"/>
  <c r="AF50" i="3"/>
  <c r="AG50" i="3"/>
  <c r="AA51" i="3"/>
  <c r="AC51" i="3"/>
  <c r="AD51" i="3"/>
  <c r="AF51" i="3"/>
  <c r="AG51" i="3"/>
  <c r="AA52" i="3"/>
  <c r="AC52" i="3"/>
  <c r="AD52" i="3"/>
  <c r="AF52" i="3"/>
  <c r="AG52" i="3"/>
  <c r="AA53" i="3"/>
  <c r="AC53" i="3"/>
  <c r="AD53" i="3"/>
  <c r="AF53" i="3"/>
  <c r="AG53" i="3"/>
  <c r="AA54" i="3"/>
  <c r="AC54" i="3"/>
  <c r="AD54" i="3"/>
  <c r="AF54" i="3"/>
  <c r="AG54" i="3"/>
  <c r="AA55" i="3"/>
  <c r="AC55" i="3"/>
  <c r="AD55" i="3"/>
  <c r="AF55" i="3"/>
  <c r="AG55" i="3"/>
  <c r="AA56" i="3"/>
  <c r="AC56" i="3"/>
  <c r="AD56" i="3"/>
  <c r="AF56" i="3"/>
  <c r="AG56" i="3"/>
  <c r="AA57" i="3"/>
  <c r="AC57" i="3"/>
  <c r="AD57" i="3"/>
  <c r="AF57" i="3"/>
  <c r="AG57" i="3"/>
  <c r="AA58" i="3"/>
  <c r="AC58" i="3"/>
  <c r="AD58" i="3"/>
  <c r="AF58" i="3"/>
  <c r="AG58" i="3"/>
  <c r="AA59" i="3"/>
  <c r="AC59" i="3"/>
  <c r="AD59" i="3"/>
  <c r="AF59" i="3"/>
  <c r="AG59" i="3"/>
  <c r="AA60" i="3"/>
  <c r="AC60" i="3"/>
  <c r="AD60" i="3"/>
  <c r="AF60" i="3"/>
  <c r="AG60" i="3"/>
  <c r="AA61" i="3"/>
  <c r="AC61" i="3"/>
  <c r="AD61" i="3"/>
  <c r="AF61" i="3"/>
  <c r="AG61" i="3"/>
  <c r="AA62" i="3"/>
  <c r="AC62" i="3"/>
  <c r="AD62" i="3"/>
  <c r="AF62" i="3"/>
  <c r="AG62" i="3"/>
  <c r="AA63" i="3"/>
  <c r="AC63" i="3"/>
  <c r="AD63" i="3"/>
  <c r="AF63" i="3"/>
  <c r="AG63" i="3"/>
  <c r="AA64" i="3"/>
  <c r="AC64" i="3"/>
  <c r="AD64" i="3"/>
  <c r="AF64" i="3"/>
  <c r="AG64" i="3"/>
  <c r="AA65" i="3"/>
  <c r="AC65" i="3"/>
  <c r="AD65" i="3"/>
  <c r="AF65" i="3"/>
  <c r="AG65" i="3"/>
  <c r="AA66" i="3"/>
  <c r="AC66" i="3"/>
  <c r="AD66" i="3"/>
  <c r="AF66" i="3"/>
  <c r="AG66" i="3"/>
  <c r="AA67" i="3"/>
  <c r="AC67" i="3"/>
  <c r="AD67" i="3"/>
  <c r="AF67" i="3"/>
  <c r="AG67" i="3"/>
  <c r="AA68" i="3"/>
  <c r="AC68" i="3"/>
  <c r="AD68" i="3"/>
  <c r="AF68" i="3"/>
  <c r="AG68" i="3"/>
  <c r="AA69" i="3"/>
  <c r="AC69" i="3"/>
  <c r="AD69" i="3"/>
  <c r="AF69" i="3"/>
  <c r="AG69" i="3"/>
  <c r="AA70" i="3"/>
  <c r="AC70" i="3"/>
  <c r="AD70" i="3"/>
  <c r="AF70" i="3"/>
  <c r="AG70" i="3"/>
  <c r="AA71" i="3"/>
  <c r="AC71" i="3"/>
  <c r="AD71" i="3"/>
  <c r="AF71" i="3"/>
  <c r="AG71" i="3"/>
  <c r="AA72" i="3"/>
  <c r="AC72" i="3"/>
  <c r="AD72" i="3"/>
  <c r="AF72" i="3"/>
  <c r="AG72" i="3"/>
  <c r="AA73" i="3"/>
  <c r="AC73" i="3"/>
  <c r="AD73" i="3"/>
  <c r="AF73" i="3"/>
  <c r="AG73" i="3"/>
  <c r="AA74" i="3"/>
  <c r="AC74" i="3"/>
  <c r="AD74" i="3"/>
  <c r="AF74" i="3"/>
  <c r="AG74" i="3"/>
  <c r="AA75" i="3"/>
  <c r="AC75" i="3"/>
  <c r="AD75" i="3"/>
  <c r="AF75" i="3"/>
  <c r="AG75" i="3"/>
  <c r="AA76" i="3"/>
  <c r="AC76" i="3"/>
  <c r="AD76" i="3"/>
  <c r="AF76" i="3"/>
  <c r="AG76" i="3"/>
  <c r="AA77" i="3"/>
  <c r="AC77" i="3"/>
  <c r="AD77" i="3"/>
  <c r="AF77" i="3"/>
  <c r="AG77" i="3"/>
  <c r="AA78" i="3"/>
  <c r="AC78" i="3"/>
  <c r="AD78" i="3"/>
  <c r="AF78" i="3"/>
  <c r="AG78" i="3"/>
  <c r="AA79" i="3"/>
  <c r="AC79" i="3"/>
  <c r="AD79" i="3"/>
  <c r="AF79" i="3"/>
  <c r="AG79" i="3"/>
  <c r="AA80" i="3"/>
  <c r="AC80" i="3"/>
  <c r="AD80" i="3"/>
  <c r="AF80" i="3"/>
  <c r="AG80" i="3"/>
  <c r="AA81" i="3"/>
  <c r="AC81" i="3"/>
  <c r="AD81" i="3"/>
  <c r="AF81" i="3"/>
  <c r="AG81" i="3"/>
  <c r="AA82" i="3"/>
  <c r="AC82" i="3"/>
  <c r="AD82" i="3"/>
  <c r="AF82" i="3"/>
  <c r="AG82" i="3"/>
  <c r="AA83" i="3"/>
  <c r="AC83" i="3"/>
  <c r="AD83" i="3"/>
  <c r="AF83" i="3"/>
  <c r="AG83" i="3"/>
  <c r="AA84" i="3"/>
  <c r="AC84" i="3"/>
  <c r="AD84" i="3"/>
  <c r="AF84" i="3"/>
  <c r="AG84" i="3"/>
  <c r="AA85" i="3"/>
  <c r="AC85" i="3"/>
  <c r="AD85" i="3"/>
  <c r="AF85" i="3"/>
  <c r="AG85" i="3"/>
  <c r="AA86" i="3"/>
  <c r="AC86" i="3"/>
  <c r="AD86" i="3"/>
  <c r="AF86" i="3"/>
  <c r="AG86" i="3"/>
  <c r="AA87" i="3"/>
  <c r="AC87" i="3"/>
  <c r="AD87" i="3"/>
  <c r="AF87" i="3"/>
  <c r="AG87" i="3"/>
  <c r="AA88" i="3"/>
  <c r="AC88" i="3"/>
  <c r="AD88" i="3"/>
  <c r="AF88" i="3"/>
  <c r="AG88" i="3"/>
  <c r="AA89" i="3"/>
  <c r="AC89" i="3"/>
  <c r="AD89" i="3"/>
  <c r="AF89" i="3"/>
  <c r="AG89" i="3"/>
  <c r="AA90" i="3"/>
  <c r="AC90" i="3"/>
  <c r="AD90" i="3"/>
  <c r="AF90" i="3"/>
  <c r="AG90" i="3"/>
  <c r="AA91" i="3"/>
  <c r="AC91" i="3"/>
  <c r="AD91" i="3"/>
  <c r="AF91" i="3"/>
  <c r="AG91"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G3" i="3" l="1"/>
  <c r="AG4" i="3"/>
  <c r="AG5" i="3"/>
  <c r="AG2" i="3"/>
  <c r="AF3" i="3"/>
  <c r="AF4" i="3"/>
  <c r="AF5" i="3"/>
  <c r="AF2" i="3"/>
  <c r="AD3" i="3"/>
  <c r="AD4" i="3"/>
  <c r="AD5" i="3"/>
  <c r="AD2" i="3"/>
  <c r="AJ3" i="3"/>
  <c r="AJ4" i="3"/>
  <c r="AJ5" i="3"/>
  <c r="AJ2" i="3"/>
  <c r="AC3" i="3"/>
  <c r="AC4" i="3"/>
  <c r="AC5" i="3"/>
  <c r="AC2" i="3"/>
  <c r="AA3" i="3"/>
  <c r="AA4" i="3"/>
  <c r="AA5" i="3"/>
  <c r="AA2" i="3"/>
  <c r="AJ207" i="3" l="1"/>
</calcChain>
</file>

<file path=xl/comments1.xml><?xml version="1.0" encoding="utf-8"?>
<comments xmlns="http://schemas.openxmlformats.org/spreadsheetml/2006/main">
  <authors>
    <author>Luis Alberto Bedrinana Mera</author>
  </authors>
  <commentList>
    <comment ref="N92" authorId="0" shapeId="0">
      <text>
        <r>
          <rPr>
            <b/>
            <sz val="9"/>
            <color indexed="81"/>
            <rFont val="Tahoma"/>
            <family val="2"/>
          </rPr>
          <t>Luis Alberto Bedrinana Mera:</t>
        </r>
        <r>
          <rPr>
            <sz val="9"/>
            <color indexed="81"/>
            <rFont val="Tahoma"/>
            <family val="2"/>
          </rPr>
          <t xml:space="preserve">
rho=As/bw.D</t>
        </r>
      </text>
    </comment>
    <comment ref="W92" authorId="0" shapeId="0">
      <text>
        <r>
          <rPr>
            <b/>
            <sz val="9"/>
            <color indexed="81"/>
            <rFont val="Tahoma"/>
            <family val="2"/>
          </rPr>
          <t>Luis Alberto Bedrinana Mera:</t>
        </r>
        <r>
          <rPr>
            <sz val="9"/>
            <color indexed="81"/>
            <rFont val="Tahoma"/>
            <family val="2"/>
          </rPr>
          <t xml:space="preserve">
fpy  == 0.85fpu</t>
        </r>
      </text>
    </comment>
    <comment ref="N93" authorId="0" shapeId="0">
      <text>
        <r>
          <rPr>
            <b/>
            <sz val="9"/>
            <color indexed="81"/>
            <rFont val="Tahoma"/>
            <family val="2"/>
          </rPr>
          <t>Luis Alberto Bedrinana Mera:</t>
        </r>
        <r>
          <rPr>
            <sz val="9"/>
            <color indexed="81"/>
            <rFont val="Tahoma"/>
            <family val="2"/>
          </rPr>
          <t xml:space="preserve">
rho=As/bw.D</t>
        </r>
      </text>
    </comment>
    <comment ref="W93" authorId="0" shapeId="0">
      <text>
        <r>
          <rPr>
            <b/>
            <sz val="9"/>
            <color indexed="81"/>
            <rFont val="Tahoma"/>
            <family val="2"/>
          </rPr>
          <t>Luis Alberto Bedrinana Mera:</t>
        </r>
        <r>
          <rPr>
            <sz val="9"/>
            <color indexed="81"/>
            <rFont val="Tahoma"/>
            <family val="2"/>
          </rPr>
          <t xml:space="preserve">
fpy  == 0.85fpu</t>
        </r>
      </text>
    </comment>
    <comment ref="N94" authorId="0" shapeId="0">
      <text>
        <r>
          <rPr>
            <b/>
            <sz val="9"/>
            <color indexed="81"/>
            <rFont val="Tahoma"/>
            <family val="2"/>
          </rPr>
          <t>Luis Alberto Bedrinana Mera:</t>
        </r>
        <r>
          <rPr>
            <sz val="9"/>
            <color indexed="81"/>
            <rFont val="Tahoma"/>
            <family val="2"/>
          </rPr>
          <t xml:space="preserve">
rho=As/bw.D</t>
        </r>
      </text>
    </comment>
    <comment ref="W94" authorId="0" shapeId="0">
      <text>
        <r>
          <rPr>
            <b/>
            <sz val="9"/>
            <color indexed="81"/>
            <rFont val="Tahoma"/>
            <family val="2"/>
          </rPr>
          <t>Luis Alberto Bedrinana Mera:</t>
        </r>
        <r>
          <rPr>
            <sz val="9"/>
            <color indexed="81"/>
            <rFont val="Tahoma"/>
            <family val="2"/>
          </rPr>
          <t xml:space="preserve">
fpy  == 0.85fpu</t>
        </r>
      </text>
    </comment>
    <comment ref="N95" authorId="0" shapeId="0">
      <text>
        <r>
          <rPr>
            <b/>
            <sz val="9"/>
            <color indexed="81"/>
            <rFont val="Tahoma"/>
            <family val="2"/>
          </rPr>
          <t>Luis Alberto Bedrinana Mera:</t>
        </r>
        <r>
          <rPr>
            <sz val="9"/>
            <color indexed="81"/>
            <rFont val="Tahoma"/>
            <family val="2"/>
          </rPr>
          <t xml:space="preserve">
rho=As/bw.D</t>
        </r>
      </text>
    </comment>
    <comment ref="W95" authorId="0" shapeId="0">
      <text>
        <r>
          <rPr>
            <b/>
            <sz val="9"/>
            <color indexed="81"/>
            <rFont val="Tahoma"/>
            <family val="2"/>
          </rPr>
          <t>Luis Alberto Bedrinana Mera:</t>
        </r>
        <r>
          <rPr>
            <sz val="9"/>
            <color indexed="81"/>
            <rFont val="Tahoma"/>
            <family val="2"/>
          </rPr>
          <t xml:space="preserve">
fpy  == 0.85fpu</t>
        </r>
      </text>
    </comment>
    <comment ref="N96" authorId="0" shapeId="0">
      <text>
        <r>
          <rPr>
            <b/>
            <sz val="9"/>
            <color indexed="81"/>
            <rFont val="Tahoma"/>
            <family val="2"/>
          </rPr>
          <t>Luis Alberto Bedrinana Mera:</t>
        </r>
        <r>
          <rPr>
            <sz val="9"/>
            <color indexed="81"/>
            <rFont val="Tahoma"/>
            <family val="2"/>
          </rPr>
          <t xml:space="preserve">
rho=As/bw.D</t>
        </r>
      </text>
    </comment>
    <comment ref="W96" authorId="0" shapeId="0">
      <text>
        <r>
          <rPr>
            <b/>
            <sz val="9"/>
            <color indexed="81"/>
            <rFont val="Tahoma"/>
            <family val="2"/>
          </rPr>
          <t>Luis Alberto Bedrinana Mera:</t>
        </r>
        <r>
          <rPr>
            <sz val="9"/>
            <color indexed="81"/>
            <rFont val="Tahoma"/>
            <family val="2"/>
          </rPr>
          <t xml:space="preserve">
fpy  == 0.85fpu</t>
        </r>
      </text>
    </comment>
    <comment ref="N97" authorId="0" shapeId="0">
      <text>
        <r>
          <rPr>
            <b/>
            <sz val="9"/>
            <color indexed="81"/>
            <rFont val="Tahoma"/>
            <family val="2"/>
          </rPr>
          <t>Luis Alberto Bedrinana Mera:</t>
        </r>
        <r>
          <rPr>
            <sz val="9"/>
            <color indexed="81"/>
            <rFont val="Tahoma"/>
            <family val="2"/>
          </rPr>
          <t xml:space="preserve">
rho=As/bw.D</t>
        </r>
      </text>
    </comment>
    <comment ref="W97" authorId="0" shapeId="0">
      <text>
        <r>
          <rPr>
            <b/>
            <sz val="9"/>
            <color indexed="81"/>
            <rFont val="Tahoma"/>
            <family val="2"/>
          </rPr>
          <t>Luis Alberto Bedrinana Mera:</t>
        </r>
        <r>
          <rPr>
            <sz val="9"/>
            <color indexed="81"/>
            <rFont val="Tahoma"/>
            <family val="2"/>
          </rPr>
          <t xml:space="preserve">
fpy  == 0.85fpu</t>
        </r>
      </text>
    </comment>
    <comment ref="N98" authorId="0" shapeId="0">
      <text>
        <r>
          <rPr>
            <b/>
            <sz val="9"/>
            <color indexed="81"/>
            <rFont val="Tahoma"/>
            <family val="2"/>
          </rPr>
          <t>Luis Alberto Bedrinana Mera:</t>
        </r>
        <r>
          <rPr>
            <sz val="9"/>
            <color indexed="81"/>
            <rFont val="Tahoma"/>
            <family val="2"/>
          </rPr>
          <t xml:space="preserve">
rho=As/bw.D</t>
        </r>
      </text>
    </comment>
    <comment ref="W98" authorId="0" shapeId="0">
      <text>
        <r>
          <rPr>
            <b/>
            <sz val="9"/>
            <color indexed="81"/>
            <rFont val="Tahoma"/>
            <family val="2"/>
          </rPr>
          <t>Luis Alberto Bedrinana Mera:</t>
        </r>
        <r>
          <rPr>
            <sz val="9"/>
            <color indexed="81"/>
            <rFont val="Tahoma"/>
            <family val="2"/>
          </rPr>
          <t xml:space="preserve">
fpy  == 0.85fpu</t>
        </r>
      </text>
    </comment>
    <comment ref="N99" authorId="0" shapeId="0">
      <text>
        <r>
          <rPr>
            <b/>
            <sz val="9"/>
            <color indexed="81"/>
            <rFont val="Tahoma"/>
            <family val="2"/>
          </rPr>
          <t>Luis Alberto Bedrinana Mera:</t>
        </r>
        <r>
          <rPr>
            <sz val="9"/>
            <color indexed="81"/>
            <rFont val="Tahoma"/>
            <family val="2"/>
          </rPr>
          <t xml:space="preserve">
rho=As/bw.D</t>
        </r>
      </text>
    </comment>
    <comment ref="W99" authorId="0" shapeId="0">
      <text>
        <r>
          <rPr>
            <b/>
            <sz val="9"/>
            <color indexed="81"/>
            <rFont val="Tahoma"/>
            <family val="2"/>
          </rPr>
          <t>Luis Alberto Bedrinana Mera:</t>
        </r>
        <r>
          <rPr>
            <sz val="9"/>
            <color indexed="81"/>
            <rFont val="Tahoma"/>
            <family val="2"/>
          </rPr>
          <t xml:space="preserve">
fpy  == 0.85fpu</t>
        </r>
      </text>
    </comment>
    <comment ref="N100" authorId="0" shapeId="0">
      <text>
        <r>
          <rPr>
            <b/>
            <sz val="9"/>
            <color indexed="81"/>
            <rFont val="Tahoma"/>
            <family val="2"/>
          </rPr>
          <t>Luis Alberto Bedrinana Mera:</t>
        </r>
        <r>
          <rPr>
            <sz val="9"/>
            <color indexed="81"/>
            <rFont val="Tahoma"/>
            <family val="2"/>
          </rPr>
          <t xml:space="preserve">
rho=As/bw.D</t>
        </r>
      </text>
    </comment>
    <comment ref="W100" authorId="0" shapeId="0">
      <text>
        <r>
          <rPr>
            <b/>
            <sz val="9"/>
            <color indexed="81"/>
            <rFont val="Tahoma"/>
            <family val="2"/>
          </rPr>
          <t>Luis Alberto Bedrinana Mera:</t>
        </r>
        <r>
          <rPr>
            <sz val="9"/>
            <color indexed="81"/>
            <rFont val="Tahoma"/>
            <family val="2"/>
          </rPr>
          <t xml:space="preserve">
fpy  == 0.85fpu</t>
        </r>
      </text>
    </comment>
    <comment ref="N101" authorId="0" shapeId="0">
      <text>
        <r>
          <rPr>
            <b/>
            <sz val="9"/>
            <color indexed="81"/>
            <rFont val="Tahoma"/>
            <family val="2"/>
          </rPr>
          <t>Luis Alberto Bedrinana Mera:</t>
        </r>
        <r>
          <rPr>
            <sz val="9"/>
            <color indexed="81"/>
            <rFont val="Tahoma"/>
            <family val="2"/>
          </rPr>
          <t xml:space="preserve">
rho=As/bw.D</t>
        </r>
      </text>
    </comment>
    <comment ref="W101" authorId="0" shapeId="0">
      <text>
        <r>
          <rPr>
            <b/>
            <sz val="9"/>
            <color indexed="81"/>
            <rFont val="Tahoma"/>
            <family val="2"/>
          </rPr>
          <t>Luis Alberto Bedrinana Mera:</t>
        </r>
        <r>
          <rPr>
            <sz val="9"/>
            <color indexed="81"/>
            <rFont val="Tahoma"/>
            <family val="2"/>
          </rPr>
          <t xml:space="preserve">
fpy  == 0.85fpu</t>
        </r>
      </text>
    </comment>
    <comment ref="N102" authorId="0" shapeId="0">
      <text>
        <r>
          <rPr>
            <b/>
            <sz val="9"/>
            <color indexed="81"/>
            <rFont val="Tahoma"/>
            <family val="2"/>
          </rPr>
          <t>Luis Alberto Bedrinana Mera:</t>
        </r>
        <r>
          <rPr>
            <sz val="9"/>
            <color indexed="81"/>
            <rFont val="Tahoma"/>
            <family val="2"/>
          </rPr>
          <t xml:space="preserve">
rho=As/bw.D</t>
        </r>
      </text>
    </comment>
    <comment ref="W102" authorId="0" shapeId="0">
      <text>
        <r>
          <rPr>
            <b/>
            <sz val="9"/>
            <color indexed="81"/>
            <rFont val="Tahoma"/>
            <family val="2"/>
          </rPr>
          <t>Luis Alberto Bedrinana Mera:</t>
        </r>
        <r>
          <rPr>
            <sz val="9"/>
            <color indexed="81"/>
            <rFont val="Tahoma"/>
            <family val="2"/>
          </rPr>
          <t xml:space="preserve">
fpy  == 0.85fpu</t>
        </r>
      </text>
    </comment>
    <comment ref="N103" authorId="0" shapeId="0">
      <text>
        <r>
          <rPr>
            <b/>
            <sz val="9"/>
            <color indexed="81"/>
            <rFont val="Tahoma"/>
            <family val="2"/>
          </rPr>
          <t>Luis Alberto Bedrinana Mera:</t>
        </r>
        <r>
          <rPr>
            <sz val="9"/>
            <color indexed="81"/>
            <rFont val="Tahoma"/>
            <family val="2"/>
          </rPr>
          <t xml:space="preserve">
rho=As/bw.D</t>
        </r>
      </text>
    </comment>
    <comment ref="W103" authorId="0" shapeId="0">
      <text>
        <r>
          <rPr>
            <b/>
            <sz val="9"/>
            <color indexed="81"/>
            <rFont val="Tahoma"/>
            <family val="2"/>
          </rPr>
          <t>Luis Alberto Bedrinana Mera:</t>
        </r>
        <r>
          <rPr>
            <sz val="9"/>
            <color indexed="81"/>
            <rFont val="Tahoma"/>
            <family val="2"/>
          </rPr>
          <t xml:space="preserve">
fpy  == 0.85fpu</t>
        </r>
      </text>
    </comment>
    <comment ref="N104" authorId="0" shapeId="0">
      <text>
        <r>
          <rPr>
            <b/>
            <sz val="9"/>
            <color indexed="81"/>
            <rFont val="Tahoma"/>
            <family val="2"/>
          </rPr>
          <t>Luis Alberto Bedrinana Mera:</t>
        </r>
        <r>
          <rPr>
            <sz val="9"/>
            <color indexed="81"/>
            <rFont val="Tahoma"/>
            <family val="2"/>
          </rPr>
          <t xml:space="preserve">
rho=As/bw.D</t>
        </r>
      </text>
    </comment>
    <comment ref="W104" authorId="0" shapeId="0">
      <text>
        <r>
          <rPr>
            <b/>
            <sz val="9"/>
            <color indexed="81"/>
            <rFont val="Tahoma"/>
            <family val="2"/>
          </rPr>
          <t>Luis Alberto Bedrinana Mera:</t>
        </r>
        <r>
          <rPr>
            <sz val="9"/>
            <color indexed="81"/>
            <rFont val="Tahoma"/>
            <family val="2"/>
          </rPr>
          <t xml:space="preserve">
fpy  == 0.85fpu</t>
        </r>
      </text>
    </comment>
    <comment ref="N105" authorId="0" shapeId="0">
      <text>
        <r>
          <rPr>
            <b/>
            <sz val="9"/>
            <color indexed="81"/>
            <rFont val="Tahoma"/>
            <family val="2"/>
          </rPr>
          <t>Luis Alberto Bedrinana Mera:</t>
        </r>
        <r>
          <rPr>
            <sz val="9"/>
            <color indexed="81"/>
            <rFont val="Tahoma"/>
            <family val="2"/>
          </rPr>
          <t xml:space="preserve">
rho=As/bw.D</t>
        </r>
      </text>
    </comment>
    <comment ref="W105" authorId="0" shapeId="0">
      <text>
        <r>
          <rPr>
            <b/>
            <sz val="9"/>
            <color indexed="81"/>
            <rFont val="Tahoma"/>
            <family val="2"/>
          </rPr>
          <t>Luis Alberto Bedrinana Mera:</t>
        </r>
        <r>
          <rPr>
            <sz val="9"/>
            <color indexed="81"/>
            <rFont val="Tahoma"/>
            <family val="2"/>
          </rPr>
          <t xml:space="preserve">
fpy  == 0.85fpu</t>
        </r>
      </text>
    </comment>
    <comment ref="N106" authorId="0" shapeId="0">
      <text>
        <r>
          <rPr>
            <b/>
            <sz val="9"/>
            <color indexed="81"/>
            <rFont val="Tahoma"/>
            <family val="2"/>
          </rPr>
          <t>Luis Alberto Bedrinana Mera:</t>
        </r>
        <r>
          <rPr>
            <sz val="9"/>
            <color indexed="81"/>
            <rFont val="Tahoma"/>
            <family val="2"/>
          </rPr>
          <t xml:space="preserve">
rho=As/bw.D</t>
        </r>
      </text>
    </comment>
    <comment ref="W106" authorId="0" shapeId="0">
      <text>
        <r>
          <rPr>
            <b/>
            <sz val="9"/>
            <color indexed="81"/>
            <rFont val="Tahoma"/>
            <family val="2"/>
          </rPr>
          <t>Luis Alberto Bedrinana Mera:</t>
        </r>
        <r>
          <rPr>
            <sz val="9"/>
            <color indexed="81"/>
            <rFont val="Tahoma"/>
            <family val="2"/>
          </rPr>
          <t xml:space="preserve">
fpy  == 0.85fpu</t>
        </r>
      </text>
    </comment>
    <comment ref="N107" authorId="0" shapeId="0">
      <text>
        <r>
          <rPr>
            <b/>
            <sz val="9"/>
            <color indexed="81"/>
            <rFont val="Tahoma"/>
            <family val="2"/>
          </rPr>
          <t>Luis Alberto Bedrinana Mera:</t>
        </r>
        <r>
          <rPr>
            <sz val="9"/>
            <color indexed="81"/>
            <rFont val="Tahoma"/>
            <family val="2"/>
          </rPr>
          <t xml:space="preserve">
rho=As/bw.D</t>
        </r>
      </text>
    </comment>
    <comment ref="W107" authorId="0" shapeId="0">
      <text>
        <r>
          <rPr>
            <b/>
            <sz val="9"/>
            <color indexed="81"/>
            <rFont val="Tahoma"/>
            <family val="2"/>
          </rPr>
          <t>Luis Alberto Bedrinana Mera:</t>
        </r>
        <r>
          <rPr>
            <sz val="9"/>
            <color indexed="81"/>
            <rFont val="Tahoma"/>
            <family val="2"/>
          </rPr>
          <t xml:space="preserve">
fpy  == 0.85fpu</t>
        </r>
      </text>
    </comment>
    <comment ref="N108" authorId="0" shapeId="0">
      <text>
        <r>
          <rPr>
            <b/>
            <sz val="9"/>
            <color indexed="81"/>
            <rFont val="Tahoma"/>
            <family val="2"/>
          </rPr>
          <t>Luis Alberto Bedrinana Mera:</t>
        </r>
        <r>
          <rPr>
            <sz val="9"/>
            <color indexed="81"/>
            <rFont val="Tahoma"/>
            <family val="2"/>
          </rPr>
          <t xml:space="preserve">
rho=As/bw.D</t>
        </r>
      </text>
    </comment>
    <comment ref="W108" authorId="0" shapeId="0">
      <text>
        <r>
          <rPr>
            <b/>
            <sz val="9"/>
            <color indexed="81"/>
            <rFont val="Tahoma"/>
            <family val="2"/>
          </rPr>
          <t>Luis Alberto Bedrinana Mera:</t>
        </r>
        <r>
          <rPr>
            <sz val="9"/>
            <color indexed="81"/>
            <rFont val="Tahoma"/>
            <family val="2"/>
          </rPr>
          <t xml:space="preserve">
fpy  == 0.85fpu</t>
        </r>
      </text>
    </comment>
    <comment ref="N109" authorId="0" shapeId="0">
      <text>
        <r>
          <rPr>
            <b/>
            <sz val="9"/>
            <color indexed="81"/>
            <rFont val="Tahoma"/>
            <family val="2"/>
          </rPr>
          <t>Luis Alberto Bedrinana Mera:</t>
        </r>
        <r>
          <rPr>
            <sz val="9"/>
            <color indexed="81"/>
            <rFont val="Tahoma"/>
            <family val="2"/>
          </rPr>
          <t xml:space="preserve">
rho=As/bw.D</t>
        </r>
      </text>
    </comment>
    <comment ref="W109" authorId="0" shapeId="0">
      <text>
        <r>
          <rPr>
            <b/>
            <sz val="9"/>
            <color indexed="81"/>
            <rFont val="Tahoma"/>
            <family val="2"/>
          </rPr>
          <t>Luis Alberto Bedrinana Mera:</t>
        </r>
        <r>
          <rPr>
            <sz val="9"/>
            <color indexed="81"/>
            <rFont val="Tahoma"/>
            <family val="2"/>
          </rPr>
          <t xml:space="preserve">
fpy  == 0.85fpu</t>
        </r>
      </text>
    </comment>
    <comment ref="N110" authorId="0" shapeId="0">
      <text>
        <r>
          <rPr>
            <b/>
            <sz val="9"/>
            <color indexed="81"/>
            <rFont val="Tahoma"/>
            <family val="2"/>
          </rPr>
          <t>Luis Alberto Bedrinana Mera:</t>
        </r>
        <r>
          <rPr>
            <sz val="9"/>
            <color indexed="81"/>
            <rFont val="Tahoma"/>
            <family val="2"/>
          </rPr>
          <t xml:space="preserve">
rho=As/bw.D</t>
        </r>
      </text>
    </comment>
    <comment ref="W110" authorId="0" shapeId="0">
      <text>
        <r>
          <rPr>
            <b/>
            <sz val="9"/>
            <color indexed="81"/>
            <rFont val="Tahoma"/>
            <family val="2"/>
          </rPr>
          <t>Luis Alberto Bedrinana Mera:</t>
        </r>
        <r>
          <rPr>
            <sz val="9"/>
            <color indexed="81"/>
            <rFont val="Tahoma"/>
            <family val="2"/>
          </rPr>
          <t xml:space="preserve">
fpy  == 0.85fpu</t>
        </r>
      </text>
    </comment>
    <comment ref="N111" authorId="0" shapeId="0">
      <text>
        <r>
          <rPr>
            <b/>
            <sz val="9"/>
            <color indexed="81"/>
            <rFont val="Tahoma"/>
            <family val="2"/>
          </rPr>
          <t>Luis Alberto Bedrinana Mera:</t>
        </r>
        <r>
          <rPr>
            <sz val="9"/>
            <color indexed="81"/>
            <rFont val="Tahoma"/>
            <family val="2"/>
          </rPr>
          <t xml:space="preserve">
rho=As/bw.D</t>
        </r>
      </text>
    </comment>
    <comment ref="W111" authorId="0" shapeId="0">
      <text>
        <r>
          <rPr>
            <b/>
            <sz val="9"/>
            <color indexed="81"/>
            <rFont val="Tahoma"/>
            <family val="2"/>
          </rPr>
          <t>Luis Alberto Bedrinana Mera:</t>
        </r>
        <r>
          <rPr>
            <sz val="9"/>
            <color indexed="81"/>
            <rFont val="Tahoma"/>
            <family val="2"/>
          </rPr>
          <t xml:space="preserve">
fpy  == 0.85fpu</t>
        </r>
      </text>
    </comment>
    <comment ref="N112" authorId="0" shapeId="0">
      <text>
        <r>
          <rPr>
            <b/>
            <sz val="9"/>
            <color indexed="81"/>
            <rFont val="Tahoma"/>
            <family val="2"/>
          </rPr>
          <t>Luis Alberto Bedrinana Mera:</t>
        </r>
        <r>
          <rPr>
            <sz val="9"/>
            <color indexed="81"/>
            <rFont val="Tahoma"/>
            <family val="2"/>
          </rPr>
          <t xml:space="preserve">
rho=As/bw.D</t>
        </r>
      </text>
    </comment>
    <comment ref="W112" authorId="0" shapeId="0">
      <text>
        <r>
          <rPr>
            <b/>
            <sz val="9"/>
            <color indexed="81"/>
            <rFont val="Tahoma"/>
            <family val="2"/>
          </rPr>
          <t>Luis Alberto Bedrinana Mera:</t>
        </r>
        <r>
          <rPr>
            <sz val="9"/>
            <color indexed="81"/>
            <rFont val="Tahoma"/>
            <family val="2"/>
          </rPr>
          <t xml:space="preserve">
fpy  == 0.85fpu</t>
        </r>
      </text>
    </comment>
    <comment ref="N113" authorId="0" shapeId="0">
      <text>
        <r>
          <rPr>
            <b/>
            <sz val="9"/>
            <color indexed="81"/>
            <rFont val="Tahoma"/>
            <family val="2"/>
          </rPr>
          <t>Luis Alberto Bedrinana Mera:</t>
        </r>
        <r>
          <rPr>
            <sz val="9"/>
            <color indexed="81"/>
            <rFont val="Tahoma"/>
            <family val="2"/>
          </rPr>
          <t xml:space="preserve">
rho=As/bw.D</t>
        </r>
      </text>
    </comment>
    <comment ref="W113" authorId="0" shapeId="0">
      <text>
        <r>
          <rPr>
            <b/>
            <sz val="9"/>
            <color indexed="81"/>
            <rFont val="Tahoma"/>
            <family val="2"/>
          </rPr>
          <t>Luis Alberto Bedrinana Mera:</t>
        </r>
        <r>
          <rPr>
            <sz val="9"/>
            <color indexed="81"/>
            <rFont val="Tahoma"/>
            <family val="2"/>
          </rPr>
          <t xml:space="preserve">
fpy  == 0.85fpu</t>
        </r>
      </text>
    </comment>
    <comment ref="N114" authorId="0" shapeId="0">
      <text>
        <r>
          <rPr>
            <b/>
            <sz val="9"/>
            <color indexed="81"/>
            <rFont val="Tahoma"/>
            <family val="2"/>
          </rPr>
          <t>Luis Alberto Bedrinana Mera:</t>
        </r>
        <r>
          <rPr>
            <sz val="9"/>
            <color indexed="81"/>
            <rFont val="Tahoma"/>
            <family val="2"/>
          </rPr>
          <t xml:space="preserve">
rho=As/bw.D</t>
        </r>
      </text>
    </comment>
    <comment ref="W114" authorId="0" shapeId="0">
      <text>
        <r>
          <rPr>
            <b/>
            <sz val="9"/>
            <color indexed="81"/>
            <rFont val="Tahoma"/>
            <family val="2"/>
          </rPr>
          <t>Luis Alberto Bedrinana Mera:</t>
        </r>
        <r>
          <rPr>
            <sz val="9"/>
            <color indexed="81"/>
            <rFont val="Tahoma"/>
            <family val="2"/>
          </rPr>
          <t xml:space="preserve">
fpy  == 0.85fpu</t>
        </r>
      </text>
    </comment>
    <comment ref="N115" authorId="0" shapeId="0">
      <text>
        <r>
          <rPr>
            <b/>
            <sz val="9"/>
            <color indexed="81"/>
            <rFont val="Tahoma"/>
            <family val="2"/>
          </rPr>
          <t>Luis Alberto Bedrinana Mera:</t>
        </r>
        <r>
          <rPr>
            <sz val="9"/>
            <color indexed="81"/>
            <rFont val="Tahoma"/>
            <family val="2"/>
          </rPr>
          <t xml:space="preserve">
rho=As/bw.D</t>
        </r>
      </text>
    </comment>
    <comment ref="W115" authorId="0" shapeId="0">
      <text>
        <r>
          <rPr>
            <b/>
            <sz val="9"/>
            <color indexed="81"/>
            <rFont val="Tahoma"/>
            <family val="2"/>
          </rPr>
          <t>Luis Alberto Bedrinana Mera:</t>
        </r>
        <r>
          <rPr>
            <sz val="9"/>
            <color indexed="81"/>
            <rFont val="Tahoma"/>
            <family val="2"/>
          </rPr>
          <t xml:space="preserve">
fpy  == 0.85fpu</t>
        </r>
      </text>
    </comment>
    <comment ref="N116" authorId="0" shapeId="0">
      <text>
        <r>
          <rPr>
            <b/>
            <sz val="9"/>
            <color indexed="81"/>
            <rFont val="Tahoma"/>
            <family val="2"/>
          </rPr>
          <t>Luis Alberto Bedrinana Mera:</t>
        </r>
        <r>
          <rPr>
            <sz val="9"/>
            <color indexed="81"/>
            <rFont val="Tahoma"/>
            <family val="2"/>
          </rPr>
          <t xml:space="preserve">
rho=As/bw.D</t>
        </r>
      </text>
    </comment>
    <comment ref="W116" authorId="0" shapeId="0">
      <text>
        <r>
          <rPr>
            <b/>
            <sz val="9"/>
            <color indexed="81"/>
            <rFont val="Tahoma"/>
            <family val="2"/>
          </rPr>
          <t>Luis Alberto Bedrinana Mera:</t>
        </r>
        <r>
          <rPr>
            <sz val="9"/>
            <color indexed="81"/>
            <rFont val="Tahoma"/>
            <family val="2"/>
          </rPr>
          <t xml:space="preserve">
fpy  == 0.85fpu</t>
        </r>
      </text>
    </comment>
    <comment ref="N117" authorId="0" shapeId="0">
      <text>
        <r>
          <rPr>
            <b/>
            <sz val="9"/>
            <color indexed="81"/>
            <rFont val="Tahoma"/>
            <family val="2"/>
          </rPr>
          <t>Luis Alberto Bedrinana Mera:</t>
        </r>
        <r>
          <rPr>
            <sz val="9"/>
            <color indexed="81"/>
            <rFont val="Tahoma"/>
            <family val="2"/>
          </rPr>
          <t xml:space="preserve">
rho=As/bw.D</t>
        </r>
      </text>
    </comment>
    <comment ref="W117" authorId="0" shapeId="0">
      <text>
        <r>
          <rPr>
            <b/>
            <sz val="9"/>
            <color indexed="81"/>
            <rFont val="Tahoma"/>
            <family val="2"/>
          </rPr>
          <t>Luis Alberto Bedrinana Mera:</t>
        </r>
        <r>
          <rPr>
            <sz val="9"/>
            <color indexed="81"/>
            <rFont val="Tahoma"/>
            <family val="2"/>
          </rPr>
          <t xml:space="preserve">
fpy  == 0.85fpu</t>
        </r>
      </text>
    </comment>
    <comment ref="N118" authorId="0" shapeId="0">
      <text>
        <r>
          <rPr>
            <b/>
            <sz val="9"/>
            <color indexed="81"/>
            <rFont val="Tahoma"/>
            <family val="2"/>
          </rPr>
          <t>Luis Alberto Bedrinana Mera:</t>
        </r>
        <r>
          <rPr>
            <sz val="9"/>
            <color indexed="81"/>
            <rFont val="Tahoma"/>
            <family val="2"/>
          </rPr>
          <t xml:space="preserve">
rho=As/bw.D</t>
        </r>
      </text>
    </comment>
    <comment ref="W118" authorId="0" shapeId="0">
      <text>
        <r>
          <rPr>
            <b/>
            <sz val="9"/>
            <color indexed="81"/>
            <rFont val="Tahoma"/>
            <family val="2"/>
          </rPr>
          <t>Luis Alberto Bedrinana Mera:</t>
        </r>
        <r>
          <rPr>
            <sz val="9"/>
            <color indexed="81"/>
            <rFont val="Tahoma"/>
            <family val="2"/>
          </rPr>
          <t xml:space="preserve">
fpy  == 0.85fpu</t>
        </r>
      </text>
    </comment>
    <comment ref="N119" authorId="0" shapeId="0">
      <text>
        <r>
          <rPr>
            <b/>
            <sz val="9"/>
            <color indexed="81"/>
            <rFont val="Tahoma"/>
            <family val="2"/>
          </rPr>
          <t>Luis Alberto Bedrinana Mera:</t>
        </r>
        <r>
          <rPr>
            <sz val="9"/>
            <color indexed="81"/>
            <rFont val="Tahoma"/>
            <family val="2"/>
          </rPr>
          <t xml:space="preserve">
rho=As/bw.D</t>
        </r>
      </text>
    </comment>
    <comment ref="W119" authorId="0" shapeId="0">
      <text>
        <r>
          <rPr>
            <b/>
            <sz val="9"/>
            <color indexed="81"/>
            <rFont val="Tahoma"/>
            <family val="2"/>
          </rPr>
          <t>Luis Alberto Bedrinana Mera:</t>
        </r>
        <r>
          <rPr>
            <sz val="9"/>
            <color indexed="81"/>
            <rFont val="Tahoma"/>
            <family val="2"/>
          </rPr>
          <t xml:space="preserve">
fpy  == 0.85fpu</t>
        </r>
      </text>
    </comment>
    <comment ref="N120" authorId="0" shapeId="0">
      <text>
        <r>
          <rPr>
            <b/>
            <sz val="9"/>
            <color indexed="81"/>
            <rFont val="Tahoma"/>
            <family val="2"/>
          </rPr>
          <t>Luis Alberto Bedrinana Mera:</t>
        </r>
        <r>
          <rPr>
            <sz val="9"/>
            <color indexed="81"/>
            <rFont val="Tahoma"/>
            <family val="2"/>
          </rPr>
          <t xml:space="preserve">
rho=As/bw.D</t>
        </r>
      </text>
    </comment>
    <comment ref="W120" authorId="0" shapeId="0">
      <text>
        <r>
          <rPr>
            <b/>
            <sz val="9"/>
            <color indexed="81"/>
            <rFont val="Tahoma"/>
            <family val="2"/>
          </rPr>
          <t>Luis Alberto Bedrinana Mera:</t>
        </r>
        <r>
          <rPr>
            <sz val="9"/>
            <color indexed="81"/>
            <rFont val="Tahoma"/>
            <family val="2"/>
          </rPr>
          <t xml:space="preserve">
fpy  == 0.85fpu</t>
        </r>
      </text>
    </comment>
    <comment ref="N121" authorId="0" shapeId="0">
      <text>
        <r>
          <rPr>
            <b/>
            <sz val="9"/>
            <color indexed="81"/>
            <rFont val="Tahoma"/>
            <family val="2"/>
          </rPr>
          <t>Luis Alberto Bedrinana Mera:</t>
        </r>
        <r>
          <rPr>
            <sz val="9"/>
            <color indexed="81"/>
            <rFont val="Tahoma"/>
            <family val="2"/>
          </rPr>
          <t xml:space="preserve">
rho=As/bw.D</t>
        </r>
      </text>
    </comment>
    <comment ref="W121" authorId="0" shapeId="0">
      <text>
        <r>
          <rPr>
            <b/>
            <sz val="9"/>
            <color indexed="81"/>
            <rFont val="Tahoma"/>
            <family val="2"/>
          </rPr>
          <t>Luis Alberto Bedrinana Mera:</t>
        </r>
        <r>
          <rPr>
            <sz val="9"/>
            <color indexed="81"/>
            <rFont val="Tahoma"/>
            <family val="2"/>
          </rPr>
          <t xml:space="preserve">
fpy  == 0.85fpu</t>
        </r>
      </text>
    </comment>
    <comment ref="N122" authorId="0" shapeId="0">
      <text>
        <r>
          <rPr>
            <b/>
            <sz val="9"/>
            <color indexed="81"/>
            <rFont val="Tahoma"/>
            <family val="2"/>
          </rPr>
          <t>Luis Alberto Bedrinana Mera:</t>
        </r>
        <r>
          <rPr>
            <sz val="9"/>
            <color indexed="81"/>
            <rFont val="Tahoma"/>
            <family val="2"/>
          </rPr>
          <t xml:space="preserve">
rho=As/bw.D</t>
        </r>
      </text>
    </comment>
    <comment ref="W122" authorId="0" shapeId="0">
      <text>
        <r>
          <rPr>
            <b/>
            <sz val="9"/>
            <color indexed="81"/>
            <rFont val="Tahoma"/>
            <family val="2"/>
          </rPr>
          <t>Luis Alberto Bedrinana Mera:</t>
        </r>
        <r>
          <rPr>
            <sz val="9"/>
            <color indexed="81"/>
            <rFont val="Tahoma"/>
            <family val="2"/>
          </rPr>
          <t xml:space="preserve">
fpy  == 0.85fpu</t>
        </r>
      </text>
    </comment>
    <comment ref="N123" authorId="0" shapeId="0">
      <text>
        <r>
          <rPr>
            <b/>
            <sz val="9"/>
            <color indexed="81"/>
            <rFont val="Tahoma"/>
            <family val="2"/>
          </rPr>
          <t>Luis Alberto Bedrinana Mera:</t>
        </r>
        <r>
          <rPr>
            <sz val="9"/>
            <color indexed="81"/>
            <rFont val="Tahoma"/>
            <family val="2"/>
          </rPr>
          <t xml:space="preserve">
rho=As/bw.D</t>
        </r>
      </text>
    </comment>
    <comment ref="W123" authorId="0" shapeId="0">
      <text>
        <r>
          <rPr>
            <b/>
            <sz val="9"/>
            <color indexed="81"/>
            <rFont val="Tahoma"/>
            <family val="2"/>
          </rPr>
          <t>Luis Alberto Bedrinana Mera:</t>
        </r>
        <r>
          <rPr>
            <sz val="9"/>
            <color indexed="81"/>
            <rFont val="Tahoma"/>
            <family val="2"/>
          </rPr>
          <t xml:space="preserve">
fpy  == 0.85fpu</t>
        </r>
      </text>
    </comment>
    <comment ref="N124" authorId="0" shapeId="0">
      <text>
        <r>
          <rPr>
            <b/>
            <sz val="9"/>
            <color indexed="81"/>
            <rFont val="Tahoma"/>
            <family val="2"/>
          </rPr>
          <t>Luis Alberto Bedrinana Mera:</t>
        </r>
        <r>
          <rPr>
            <sz val="9"/>
            <color indexed="81"/>
            <rFont val="Tahoma"/>
            <family val="2"/>
          </rPr>
          <t xml:space="preserve">
rho=As/bw.D</t>
        </r>
      </text>
    </comment>
    <comment ref="W124" authorId="0" shapeId="0">
      <text>
        <r>
          <rPr>
            <b/>
            <sz val="9"/>
            <color indexed="81"/>
            <rFont val="Tahoma"/>
            <family val="2"/>
          </rPr>
          <t>Luis Alberto Bedrinana Mera:</t>
        </r>
        <r>
          <rPr>
            <sz val="9"/>
            <color indexed="81"/>
            <rFont val="Tahoma"/>
            <family val="2"/>
          </rPr>
          <t xml:space="preserve">
fpy  == 0.85fpu</t>
        </r>
      </text>
    </comment>
    <comment ref="N125" authorId="0" shapeId="0">
      <text>
        <r>
          <rPr>
            <b/>
            <sz val="9"/>
            <color indexed="81"/>
            <rFont val="Tahoma"/>
            <family val="2"/>
          </rPr>
          <t>Luis Alberto Bedrinana Mera:</t>
        </r>
        <r>
          <rPr>
            <sz val="9"/>
            <color indexed="81"/>
            <rFont val="Tahoma"/>
            <family val="2"/>
          </rPr>
          <t xml:space="preserve">
rho=As/bw.D</t>
        </r>
      </text>
    </comment>
    <comment ref="W125" authorId="0" shapeId="0">
      <text>
        <r>
          <rPr>
            <b/>
            <sz val="9"/>
            <color indexed="81"/>
            <rFont val="Tahoma"/>
            <family val="2"/>
          </rPr>
          <t>Luis Alberto Bedrinana Mera:</t>
        </r>
        <r>
          <rPr>
            <sz val="9"/>
            <color indexed="81"/>
            <rFont val="Tahoma"/>
            <family val="2"/>
          </rPr>
          <t xml:space="preserve">
fpy  == 0.85fpu</t>
        </r>
      </text>
    </comment>
    <comment ref="N126" authorId="0" shapeId="0">
      <text>
        <r>
          <rPr>
            <b/>
            <sz val="9"/>
            <color indexed="81"/>
            <rFont val="Tahoma"/>
            <family val="2"/>
          </rPr>
          <t>Luis Alberto Bedrinana Mera:</t>
        </r>
        <r>
          <rPr>
            <sz val="9"/>
            <color indexed="81"/>
            <rFont val="Tahoma"/>
            <family val="2"/>
          </rPr>
          <t xml:space="preserve">
rho=As/bw.D</t>
        </r>
      </text>
    </comment>
    <comment ref="W126" authorId="0" shapeId="0">
      <text>
        <r>
          <rPr>
            <b/>
            <sz val="9"/>
            <color indexed="81"/>
            <rFont val="Tahoma"/>
            <family val="2"/>
          </rPr>
          <t>Luis Alberto Bedrinana Mera:</t>
        </r>
        <r>
          <rPr>
            <sz val="9"/>
            <color indexed="81"/>
            <rFont val="Tahoma"/>
            <family val="2"/>
          </rPr>
          <t xml:space="preserve">
fpy  == 0.85fpu</t>
        </r>
      </text>
    </comment>
    <comment ref="N127" authorId="0" shapeId="0">
      <text>
        <r>
          <rPr>
            <b/>
            <sz val="9"/>
            <color indexed="81"/>
            <rFont val="Tahoma"/>
            <family val="2"/>
          </rPr>
          <t>Luis Alberto Bedrinana Mera:</t>
        </r>
        <r>
          <rPr>
            <sz val="9"/>
            <color indexed="81"/>
            <rFont val="Tahoma"/>
            <family val="2"/>
          </rPr>
          <t xml:space="preserve">
rho=As/bw.D</t>
        </r>
      </text>
    </comment>
    <comment ref="W127" authorId="0" shapeId="0">
      <text>
        <r>
          <rPr>
            <b/>
            <sz val="9"/>
            <color indexed="81"/>
            <rFont val="Tahoma"/>
            <family val="2"/>
          </rPr>
          <t>Luis Alberto Bedrinana Mera:</t>
        </r>
        <r>
          <rPr>
            <sz val="9"/>
            <color indexed="81"/>
            <rFont val="Tahoma"/>
            <family val="2"/>
          </rPr>
          <t xml:space="preserve">
fpy  == 0.85fpu</t>
        </r>
      </text>
    </comment>
    <comment ref="N128" authorId="0" shapeId="0">
      <text>
        <r>
          <rPr>
            <b/>
            <sz val="9"/>
            <color indexed="81"/>
            <rFont val="Tahoma"/>
            <family val="2"/>
          </rPr>
          <t>Luis Alberto Bedrinana Mera:</t>
        </r>
        <r>
          <rPr>
            <sz val="9"/>
            <color indexed="81"/>
            <rFont val="Tahoma"/>
            <family val="2"/>
          </rPr>
          <t xml:space="preserve">
rho=As/bw.D</t>
        </r>
      </text>
    </comment>
    <comment ref="W128" authorId="0" shapeId="0">
      <text>
        <r>
          <rPr>
            <b/>
            <sz val="9"/>
            <color indexed="81"/>
            <rFont val="Tahoma"/>
            <family val="2"/>
          </rPr>
          <t>Luis Alberto Bedrinana Mera:</t>
        </r>
        <r>
          <rPr>
            <sz val="9"/>
            <color indexed="81"/>
            <rFont val="Tahoma"/>
            <family val="2"/>
          </rPr>
          <t xml:space="preserve">
fpy  == 0.85fpu</t>
        </r>
      </text>
    </comment>
    <comment ref="N129" authorId="0" shapeId="0">
      <text>
        <r>
          <rPr>
            <b/>
            <sz val="9"/>
            <color indexed="81"/>
            <rFont val="Tahoma"/>
            <family val="2"/>
          </rPr>
          <t>Luis Alberto Bedrinana Mera:</t>
        </r>
        <r>
          <rPr>
            <sz val="9"/>
            <color indexed="81"/>
            <rFont val="Tahoma"/>
            <family val="2"/>
          </rPr>
          <t xml:space="preserve">
rho=As/bw.D</t>
        </r>
      </text>
    </comment>
    <comment ref="W129" authorId="0" shapeId="0">
      <text>
        <r>
          <rPr>
            <b/>
            <sz val="9"/>
            <color indexed="81"/>
            <rFont val="Tahoma"/>
            <family val="2"/>
          </rPr>
          <t>Luis Alberto Bedrinana Mera:</t>
        </r>
        <r>
          <rPr>
            <sz val="9"/>
            <color indexed="81"/>
            <rFont val="Tahoma"/>
            <family val="2"/>
          </rPr>
          <t xml:space="preserve">
fpy  == 0.85fpu</t>
        </r>
      </text>
    </comment>
    <comment ref="N130" authorId="0" shapeId="0">
      <text>
        <r>
          <rPr>
            <b/>
            <sz val="9"/>
            <color indexed="81"/>
            <rFont val="Tahoma"/>
            <family val="2"/>
          </rPr>
          <t>Luis Alberto Bedrinana Mera:</t>
        </r>
        <r>
          <rPr>
            <sz val="9"/>
            <color indexed="81"/>
            <rFont val="Tahoma"/>
            <family val="2"/>
          </rPr>
          <t xml:space="preserve">
rho=As/bw.D</t>
        </r>
      </text>
    </comment>
    <comment ref="W130" authorId="0" shapeId="0">
      <text>
        <r>
          <rPr>
            <b/>
            <sz val="9"/>
            <color indexed="81"/>
            <rFont val="Tahoma"/>
            <family val="2"/>
          </rPr>
          <t>Luis Alberto Bedrinana Mera:</t>
        </r>
        <r>
          <rPr>
            <sz val="9"/>
            <color indexed="81"/>
            <rFont val="Tahoma"/>
            <family val="2"/>
          </rPr>
          <t xml:space="preserve">
fpy  == 0.85fpu</t>
        </r>
      </text>
    </comment>
    <comment ref="N131" authorId="0" shapeId="0">
      <text>
        <r>
          <rPr>
            <b/>
            <sz val="9"/>
            <color indexed="81"/>
            <rFont val="Tahoma"/>
            <family val="2"/>
          </rPr>
          <t>Luis Alberto Bedrinana Mera:</t>
        </r>
        <r>
          <rPr>
            <sz val="9"/>
            <color indexed="81"/>
            <rFont val="Tahoma"/>
            <family val="2"/>
          </rPr>
          <t xml:space="preserve">
rho=As/bw.D</t>
        </r>
      </text>
    </comment>
    <comment ref="W131" authorId="0" shapeId="0">
      <text>
        <r>
          <rPr>
            <b/>
            <sz val="9"/>
            <color indexed="81"/>
            <rFont val="Tahoma"/>
            <family val="2"/>
          </rPr>
          <t>Luis Alberto Bedrinana Mera:</t>
        </r>
        <r>
          <rPr>
            <sz val="9"/>
            <color indexed="81"/>
            <rFont val="Tahoma"/>
            <family val="2"/>
          </rPr>
          <t xml:space="preserve">
fpy  == 0.85fpu</t>
        </r>
      </text>
    </comment>
    <comment ref="N132" authorId="0" shapeId="0">
      <text>
        <r>
          <rPr>
            <b/>
            <sz val="9"/>
            <color indexed="81"/>
            <rFont val="Tahoma"/>
            <family val="2"/>
          </rPr>
          <t>Luis Alberto Bedrinana Mera:</t>
        </r>
        <r>
          <rPr>
            <sz val="9"/>
            <color indexed="81"/>
            <rFont val="Tahoma"/>
            <family val="2"/>
          </rPr>
          <t xml:space="preserve">
rho=As/bw.D</t>
        </r>
      </text>
    </comment>
    <comment ref="W132" authorId="0" shapeId="0">
      <text>
        <r>
          <rPr>
            <b/>
            <sz val="9"/>
            <color indexed="81"/>
            <rFont val="Tahoma"/>
            <family val="2"/>
          </rPr>
          <t>Luis Alberto Bedrinana Mera:</t>
        </r>
        <r>
          <rPr>
            <sz val="9"/>
            <color indexed="81"/>
            <rFont val="Tahoma"/>
            <family val="2"/>
          </rPr>
          <t xml:space="preserve">
fpy  == 0.85fpu</t>
        </r>
      </text>
    </comment>
    <comment ref="N133" authorId="0" shapeId="0">
      <text>
        <r>
          <rPr>
            <b/>
            <sz val="9"/>
            <color indexed="81"/>
            <rFont val="Tahoma"/>
            <family val="2"/>
          </rPr>
          <t>Luis Alberto Bedrinana Mera:</t>
        </r>
        <r>
          <rPr>
            <sz val="9"/>
            <color indexed="81"/>
            <rFont val="Tahoma"/>
            <family val="2"/>
          </rPr>
          <t xml:space="preserve">
rho=As/bw.D</t>
        </r>
      </text>
    </comment>
    <comment ref="W133" authorId="0" shapeId="0">
      <text>
        <r>
          <rPr>
            <b/>
            <sz val="9"/>
            <color indexed="81"/>
            <rFont val="Tahoma"/>
            <family val="2"/>
          </rPr>
          <t>Luis Alberto Bedrinana Mera:</t>
        </r>
        <r>
          <rPr>
            <sz val="9"/>
            <color indexed="81"/>
            <rFont val="Tahoma"/>
            <family val="2"/>
          </rPr>
          <t xml:space="preserve">
fpy  == 0.85fpu</t>
        </r>
      </text>
    </comment>
    <comment ref="N134" authorId="0" shapeId="0">
      <text>
        <r>
          <rPr>
            <b/>
            <sz val="9"/>
            <color indexed="81"/>
            <rFont val="Tahoma"/>
            <family val="2"/>
          </rPr>
          <t>Luis Alberto Bedrinana Mera:</t>
        </r>
        <r>
          <rPr>
            <sz val="9"/>
            <color indexed="81"/>
            <rFont val="Tahoma"/>
            <family val="2"/>
          </rPr>
          <t xml:space="preserve">
rho=As/bw.D</t>
        </r>
      </text>
    </comment>
    <comment ref="W134" authorId="0" shapeId="0">
      <text>
        <r>
          <rPr>
            <b/>
            <sz val="9"/>
            <color indexed="81"/>
            <rFont val="Tahoma"/>
            <family val="2"/>
          </rPr>
          <t>Luis Alberto Bedrinana Mera:</t>
        </r>
        <r>
          <rPr>
            <sz val="9"/>
            <color indexed="81"/>
            <rFont val="Tahoma"/>
            <family val="2"/>
          </rPr>
          <t xml:space="preserve">
fpy  == 0.85fpu</t>
        </r>
      </text>
    </comment>
    <comment ref="N135" authorId="0" shapeId="0">
      <text>
        <r>
          <rPr>
            <b/>
            <sz val="9"/>
            <color indexed="81"/>
            <rFont val="Tahoma"/>
            <family val="2"/>
          </rPr>
          <t>Luis Alberto Bedrinana Mera:</t>
        </r>
        <r>
          <rPr>
            <sz val="9"/>
            <color indexed="81"/>
            <rFont val="Tahoma"/>
            <family val="2"/>
          </rPr>
          <t xml:space="preserve">
rho=As/bw.D</t>
        </r>
      </text>
    </comment>
    <comment ref="W135" authorId="0" shapeId="0">
      <text>
        <r>
          <rPr>
            <b/>
            <sz val="9"/>
            <color indexed="81"/>
            <rFont val="Tahoma"/>
            <family val="2"/>
          </rPr>
          <t>Luis Alberto Bedrinana Mera:</t>
        </r>
        <r>
          <rPr>
            <sz val="9"/>
            <color indexed="81"/>
            <rFont val="Tahoma"/>
            <family val="2"/>
          </rPr>
          <t xml:space="preserve">
fpy  == 0.85fpu</t>
        </r>
      </text>
    </comment>
    <comment ref="N136" authorId="0" shapeId="0">
      <text>
        <r>
          <rPr>
            <b/>
            <sz val="9"/>
            <color indexed="81"/>
            <rFont val="Tahoma"/>
            <family val="2"/>
          </rPr>
          <t>Luis Alberto Bedrinana Mera:</t>
        </r>
        <r>
          <rPr>
            <sz val="9"/>
            <color indexed="81"/>
            <rFont val="Tahoma"/>
            <family val="2"/>
          </rPr>
          <t xml:space="preserve">
rho=As/bw.D</t>
        </r>
      </text>
    </comment>
    <comment ref="W136" authorId="0" shapeId="0">
      <text>
        <r>
          <rPr>
            <b/>
            <sz val="9"/>
            <color indexed="81"/>
            <rFont val="Tahoma"/>
            <family val="2"/>
          </rPr>
          <t>Luis Alberto Bedrinana Mera:</t>
        </r>
        <r>
          <rPr>
            <sz val="9"/>
            <color indexed="81"/>
            <rFont val="Tahoma"/>
            <family val="2"/>
          </rPr>
          <t xml:space="preserve">
fpy  == 0.85fpu</t>
        </r>
      </text>
    </comment>
    <comment ref="N137" authorId="0" shapeId="0">
      <text>
        <r>
          <rPr>
            <b/>
            <sz val="9"/>
            <color indexed="81"/>
            <rFont val="Tahoma"/>
            <family val="2"/>
          </rPr>
          <t>Luis Alberto Bedrinana Mera:</t>
        </r>
        <r>
          <rPr>
            <sz val="9"/>
            <color indexed="81"/>
            <rFont val="Tahoma"/>
            <family val="2"/>
          </rPr>
          <t xml:space="preserve">
rho=As/bw.D</t>
        </r>
      </text>
    </comment>
    <comment ref="W137" authorId="0" shapeId="0">
      <text>
        <r>
          <rPr>
            <b/>
            <sz val="9"/>
            <color indexed="81"/>
            <rFont val="Tahoma"/>
            <family val="2"/>
          </rPr>
          <t>Luis Alberto Bedrinana Mera:</t>
        </r>
        <r>
          <rPr>
            <sz val="9"/>
            <color indexed="81"/>
            <rFont val="Tahoma"/>
            <family val="2"/>
          </rPr>
          <t xml:space="preserve">
fpy  == 0.85fpu</t>
        </r>
      </text>
    </comment>
    <comment ref="N138" authorId="0" shapeId="0">
      <text>
        <r>
          <rPr>
            <b/>
            <sz val="9"/>
            <color indexed="81"/>
            <rFont val="Tahoma"/>
            <family val="2"/>
          </rPr>
          <t>Luis Alberto Bedrinana Mera:</t>
        </r>
        <r>
          <rPr>
            <sz val="9"/>
            <color indexed="81"/>
            <rFont val="Tahoma"/>
            <family val="2"/>
          </rPr>
          <t xml:space="preserve">
rho=As/bw.D</t>
        </r>
      </text>
    </comment>
    <comment ref="W138" authorId="0" shapeId="0">
      <text>
        <r>
          <rPr>
            <b/>
            <sz val="9"/>
            <color indexed="81"/>
            <rFont val="Tahoma"/>
            <family val="2"/>
          </rPr>
          <t>Luis Alberto Bedrinana Mera:</t>
        </r>
        <r>
          <rPr>
            <sz val="9"/>
            <color indexed="81"/>
            <rFont val="Tahoma"/>
            <family val="2"/>
          </rPr>
          <t xml:space="preserve">
fpy  == 0.85fpu</t>
        </r>
      </text>
    </comment>
    <comment ref="N139" authorId="0" shapeId="0">
      <text>
        <r>
          <rPr>
            <b/>
            <sz val="9"/>
            <color indexed="81"/>
            <rFont val="Tahoma"/>
            <family val="2"/>
          </rPr>
          <t>Luis Alberto Bedrinana Mera:</t>
        </r>
        <r>
          <rPr>
            <sz val="9"/>
            <color indexed="81"/>
            <rFont val="Tahoma"/>
            <family val="2"/>
          </rPr>
          <t xml:space="preserve">
rho=As/bw.D</t>
        </r>
      </text>
    </comment>
    <comment ref="W139" authorId="0" shapeId="0">
      <text>
        <r>
          <rPr>
            <b/>
            <sz val="9"/>
            <color indexed="81"/>
            <rFont val="Tahoma"/>
            <family val="2"/>
          </rPr>
          <t>Luis Alberto Bedrinana Mera:</t>
        </r>
        <r>
          <rPr>
            <sz val="9"/>
            <color indexed="81"/>
            <rFont val="Tahoma"/>
            <family val="2"/>
          </rPr>
          <t xml:space="preserve">
fpy  == 0.85fpu</t>
        </r>
      </text>
    </comment>
    <comment ref="N140" authorId="0" shapeId="0">
      <text>
        <r>
          <rPr>
            <b/>
            <sz val="9"/>
            <color indexed="81"/>
            <rFont val="Tahoma"/>
            <family val="2"/>
          </rPr>
          <t>Luis Alberto Bedrinana Mera:</t>
        </r>
        <r>
          <rPr>
            <sz val="9"/>
            <color indexed="81"/>
            <rFont val="Tahoma"/>
            <family val="2"/>
          </rPr>
          <t xml:space="preserve">
rho=As/bw.D</t>
        </r>
      </text>
    </comment>
    <comment ref="W140" authorId="0" shapeId="0">
      <text>
        <r>
          <rPr>
            <b/>
            <sz val="9"/>
            <color indexed="81"/>
            <rFont val="Tahoma"/>
            <family val="2"/>
          </rPr>
          <t>Luis Alberto Bedrinana Mera:</t>
        </r>
        <r>
          <rPr>
            <sz val="9"/>
            <color indexed="81"/>
            <rFont val="Tahoma"/>
            <family val="2"/>
          </rPr>
          <t xml:space="preserve">
fpy  == 0.85fpu</t>
        </r>
      </text>
    </comment>
    <comment ref="N141" authorId="0" shapeId="0">
      <text>
        <r>
          <rPr>
            <b/>
            <sz val="9"/>
            <color indexed="81"/>
            <rFont val="Tahoma"/>
            <family val="2"/>
          </rPr>
          <t>Luis Alberto Bedrinana Mera:</t>
        </r>
        <r>
          <rPr>
            <sz val="9"/>
            <color indexed="81"/>
            <rFont val="Tahoma"/>
            <family val="2"/>
          </rPr>
          <t xml:space="preserve">
rho=As/bw.D</t>
        </r>
      </text>
    </comment>
    <comment ref="W141" authorId="0" shapeId="0">
      <text>
        <r>
          <rPr>
            <b/>
            <sz val="9"/>
            <color indexed="81"/>
            <rFont val="Tahoma"/>
            <family val="2"/>
          </rPr>
          <t>Luis Alberto Bedrinana Mera:</t>
        </r>
        <r>
          <rPr>
            <sz val="9"/>
            <color indexed="81"/>
            <rFont val="Tahoma"/>
            <family val="2"/>
          </rPr>
          <t xml:space="preserve">
fpy  == 0.85fpu</t>
        </r>
      </text>
    </comment>
    <comment ref="N142" authorId="0" shapeId="0">
      <text>
        <r>
          <rPr>
            <b/>
            <sz val="9"/>
            <color indexed="81"/>
            <rFont val="Tahoma"/>
            <family val="2"/>
          </rPr>
          <t>Luis Alberto Bedrinana Mera:</t>
        </r>
        <r>
          <rPr>
            <sz val="9"/>
            <color indexed="81"/>
            <rFont val="Tahoma"/>
            <family val="2"/>
          </rPr>
          <t xml:space="preserve">
rho=As/bw.D</t>
        </r>
      </text>
    </comment>
    <comment ref="W142" authorId="0" shapeId="0">
      <text>
        <r>
          <rPr>
            <b/>
            <sz val="9"/>
            <color indexed="81"/>
            <rFont val="Tahoma"/>
            <family val="2"/>
          </rPr>
          <t>Luis Alberto Bedrinana Mera:</t>
        </r>
        <r>
          <rPr>
            <sz val="9"/>
            <color indexed="81"/>
            <rFont val="Tahoma"/>
            <family val="2"/>
          </rPr>
          <t xml:space="preserve">
fpy  == 0.85fpu</t>
        </r>
      </text>
    </comment>
    <comment ref="N143" authorId="0" shapeId="0">
      <text>
        <r>
          <rPr>
            <b/>
            <sz val="9"/>
            <color indexed="81"/>
            <rFont val="Tahoma"/>
            <family val="2"/>
          </rPr>
          <t>Luis Alberto Bedrinana Mera:</t>
        </r>
        <r>
          <rPr>
            <sz val="9"/>
            <color indexed="81"/>
            <rFont val="Tahoma"/>
            <family val="2"/>
          </rPr>
          <t xml:space="preserve">
rho=As/bw.D</t>
        </r>
      </text>
    </comment>
    <comment ref="W143" authorId="0" shapeId="0">
      <text>
        <r>
          <rPr>
            <b/>
            <sz val="9"/>
            <color indexed="81"/>
            <rFont val="Tahoma"/>
            <family val="2"/>
          </rPr>
          <t>Luis Alberto Bedrinana Mera:</t>
        </r>
        <r>
          <rPr>
            <sz val="9"/>
            <color indexed="81"/>
            <rFont val="Tahoma"/>
            <family val="2"/>
          </rPr>
          <t xml:space="preserve">
fpy  == 0.85fpu</t>
        </r>
      </text>
    </comment>
    <comment ref="N144" authorId="0" shapeId="0">
      <text>
        <r>
          <rPr>
            <b/>
            <sz val="9"/>
            <color indexed="81"/>
            <rFont val="Tahoma"/>
            <family val="2"/>
          </rPr>
          <t>Luis Alberto Bedrinana Mera:</t>
        </r>
        <r>
          <rPr>
            <sz val="9"/>
            <color indexed="81"/>
            <rFont val="Tahoma"/>
            <family val="2"/>
          </rPr>
          <t xml:space="preserve">
rho=As/bw.D</t>
        </r>
      </text>
    </comment>
    <comment ref="W144" authorId="0" shapeId="0">
      <text>
        <r>
          <rPr>
            <b/>
            <sz val="9"/>
            <color indexed="81"/>
            <rFont val="Tahoma"/>
            <family val="2"/>
          </rPr>
          <t>Luis Alberto Bedrinana Mera:</t>
        </r>
        <r>
          <rPr>
            <sz val="9"/>
            <color indexed="81"/>
            <rFont val="Tahoma"/>
            <family val="2"/>
          </rPr>
          <t xml:space="preserve">
fpy  == 0.85fpu</t>
        </r>
      </text>
    </comment>
    <comment ref="N145" authorId="0" shapeId="0">
      <text>
        <r>
          <rPr>
            <b/>
            <sz val="9"/>
            <color indexed="81"/>
            <rFont val="Tahoma"/>
            <family val="2"/>
          </rPr>
          <t>Luis Alberto Bedrinana Mera:</t>
        </r>
        <r>
          <rPr>
            <sz val="9"/>
            <color indexed="81"/>
            <rFont val="Tahoma"/>
            <family val="2"/>
          </rPr>
          <t xml:space="preserve">
rho=As/bw.D</t>
        </r>
      </text>
    </comment>
    <comment ref="W145" authorId="0" shapeId="0">
      <text>
        <r>
          <rPr>
            <b/>
            <sz val="9"/>
            <color indexed="81"/>
            <rFont val="Tahoma"/>
            <family val="2"/>
          </rPr>
          <t>Luis Alberto Bedrinana Mera:</t>
        </r>
        <r>
          <rPr>
            <sz val="9"/>
            <color indexed="81"/>
            <rFont val="Tahoma"/>
            <family val="2"/>
          </rPr>
          <t xml:space="preserve">
fpy  == 0.85fpu</t>
        </r>
      </text>
    </comment>
    <comment ref="N146" authorId="0" shapeId="0">
      <text>
        <r>
          <rPr>
            <b/>
            <sz val="9"/>
            <color indexed="81"/>
            <rFont val="Tahoma"/>
            <family val="2"/>
          </rPr>
          <t>Luis Alberto Bedrinana Mera:</t>
        </r>
        <r>
          <rPr>
            <sz val="9"/>
            <color indexed="81"/>
            <rFont val="Tahoma"/>
            <family val="2"/>
          </rPr>
          <t xml:space="preserve">
rho=As/bw.D</t>
        </r>
      </text>
    </comment>
    <comment ref="W146" authorId="0" shapeId="0">
      <text>
        <r>
          <rPr>
            <b/>
            <sz val="9"/>
            <color indexed="81"/>
            <rFont val="Tahoma"/>
            <family val="2"/>
          </rPr>
          <t>Luis Alberto Bedrinana Mera:</t>
        </r>
        <r>
          <rPr>
            <sz val="9"/>
            <color indexed="81"/>
            <rFont val="Tahoma"/>
            <family val="2"/>
          </rPr>
          <t xml:space="preserve">
fpy  == 0.85fpu</t>
        </r>
      </text>
    </comment>
    <comment ref="N147" authorId="0" shapeId="0">
      <text>
        <r>
          <rPr>
            <b/>
            <sz val="9"/>
            <color indexed="81"/>
            <rFont val="Tahoma"/>
            <family val="2"/>
          </rPr>
          <t>Luis Alberto Bedrinana Mera:</t>
        </r>
        <r>
          <rPr>
            <sz val="9"/>
            <color indexed="81"/>
            <rFont val="Tahoma"/>
            <family val="2"/>
          </rPr>
          <t xml:space="preserve">
rho=As/bw.D</t>
        </r>
      </text>
    </comment>
    <comment ref="W147" authorId="0" shapeId="0">
      <text>
        <r>
          <rPr>
            <b/>
            <sz val="9"/>
            <color indexed="81"/>
            <rFont val="Tahoma"/>
            <family val="2"/>
          </rPr>
          <t>Luis Alberto Bedrinana Mera:</t>
        </r>
        <r>
          <rPr>
            <sz val="9"/>
            <color indexed="81"/>
            <rFont val="Tahoma"/>
            <family val="2"/>
          </rPr>
          <t xml:space="preserve">
fpy  == 0.85fpu</t>
        </r>
      </text>
    </comment>
    <comment ref="N148" authorId="0" shapeId="0">
      <text>
        <r>
          <rPr>
            <b/>
            <sz val="9"/>
            <color indexed="81"/>
            <rFont val="Tahoma"/>
            <family val="2"/>
          </rPr>
          <t>Luis Alberto Bedrinana Mera:</t>
        </r>
        <r>
          <rPr>
            <sz val="9"/>
            <color indexed="81"/>
            <rFont val="Tahoma"/>
            <family val="2"/>
          </rPr>
          <t xml:space="preserve">
rho=As/bw.D</t>
        </r>
      </text>
    </comment>
    <comment ref="W148" authorId="0" shapeId="0">
      <text>
        <r>
          <rPr>
            <b/>
            <sz val="9"/>
            <color indexed="81"/>
            <rFont val="Tahoma"/>
            <family val="2"/>
          </rPr>
          <t>Luis Alberto Bedrinana Mera:</t>
        </r>
        <r>
          <rPr>
            <sz val="9"/>
            <color indexed="81"/>
            <rFont val="Tahoma"/>
            <family val="2"/>
          </rPr>
          <t xml:space="preserve">
fpy  == 0.85fpu</t>
        </r>
      </text>
    </comment>
    <comment ref="N149" authorId="0" shapeId="0">
      <text>
        <r>
          <rPr>
            <b/>
            <sz val="9"/>
            <color indexed="81"/>
            <rFont val="Tahoma"/>
            <family val="2"/>
          </rPr>
          <t>Luis Alberto Bedrinana Mera:</t>
        </r>
        <r>
          <rPr>
            <sz val="9"/>
            <color indexed="81"/>
            <rFont val="Tahoma"/>
            <family val="2"/>
          </rPr>
          <t xml:space="preserve">
rho=As/bw.D</t>
        </r>
      </text>
    </comment>
    <comment ref="W149" authorId="0" shapeId="0">
      <text>
        <r>
          <rPr>
            <b/>
            <sz val="9"/>
            <color indexed="81"/>
            <rFont val="Tahoma"/>
            <family val="2"/>
          </rPr>
          <t>Luis Alberto Bedrinana Mera:</t>
        </r>
        <r>
          <rPr>
            <sz val="9"/>
            <color indexed="81"/>
            <rFont val="Tahoma"/>
            <family val="2"/>
          </rPr>
          <t xml:space="preserve">
fpy  == 0.85fpu</t>
        </r>
      </text>
    </comment>
    <comment ref="N150" authorId="0" shapeId="0">
      <text>
        <r>
          <rPr>
            <b/>
            <sz val="9"/>
            <color indexed="81"/>
            <rFont val="Tahoma"/>
            <family val="2"/>
          </rPr>
          <t>Luis Alberto Bedrinana Mera:</t>
        </r>
        <r>
          <rPr>
            <sz val="9"/>
            <color indexed="81"/>
            <rFont val="Tahoma"/>
            <family val="2"/>
          </rPr>
          <t xml:space="preserve">
rho=As/bw.D</t>
        </r>
      </text>
    </comment>
    <comment ref="W150" authorId="0" shapeId="0">
      <text>
        <r>
          <rPr>
            <b/>
            <sz val="9"/>
            <color indexed="81"/>
            <rFont val="Tahoma"/>
            <family val="2"/>
          </rPr>
          <t>Luis Alberto Bedrinana Mera:</t>
        </r>
        <r>
          <rPr>
            <sz val="9"/>
            <color indexed="81"/>
            <rFont val="Tahoma"/>
            <family val="2"/>
          </rPr>
          <t xml:space="preserve">
fpy  == 0.85fpu</t>
        </r>
      </text>
    </comment>
    <comment ref="N151" authorId="0" shapeId="0">
      <text>
        <r>
          <rPr>
            <b/>
            <sz val="9"/>
            <color indexed="81"/>
            <rFont val="Tahoma"/>
            <family val="2"/>
          </rPr>
          <t>Luis Alberto Bedrinana Mera:</t>
        </r>
        <r>
          <rPr>
            <sz val="9"/>
            <color indexed="81"/>
            <rFont val="Tahoma"/>
            <family val="2"/>
          </rPr>
          <t xml:space="preserve">
rho=As/bw.D</t>
        </r>
      </text>
    </comment>
    <comment ref="W151" authorId="0" shapeId="0">
      <text>
        <r>
          <rPr>
            <b/>
            <sz val="9"/>
            <color indexed="81"/>
            <rFont val="Tahoma"/>
            <family val="2"/>
          </rPr>
          <t>Luis Alberto Bedrinana Mera:</t>
        </r>
        <r>
          <rPr>
            <sz val="9"/>
            <color indexed="81"/>
            <rFont val="Tahoma"/>
            <family val="2"/>
          </rPr>
          <t xml:space="preserve">
fpy  == 0.85fpu</t>
        </r>
      </text>
    </comment>
    <comment ref="N152" authorId="0" shapeId="0">
      <text>
        <r>
          <rPr>
            <b/>
            <sz val="9"/>
            <color indexed="81"/>
            <rFont val="Tahoma"/>
            <family val="2"/>
          </rPr>
          <t>Luis Alberto Bedrinana Mera:</t>
        </r>
        <r>
          <rPr>
            <sz val="9"/>
            <color indexed="81"/>
            <rFont val="Tahoma"/>
            <family val="2"/>
          </rPr>
          <t xml:space="preserve">
rho=As/bw.D</t>
        </r>
      </text>
    </comment>
    <comment ref="W152" authorId="0" shapeId="0">
      <text>
        <r>
          <rPr>
            <b/>
            <sz val="9"/>
            <color indexed="81"/>
            <rFont val="Tahoma"/>
            <family val="2"/>
          </rPr>
          <t>Luis Alberto Bedrinana Mera:</t>
        </r>
        <r>
          <rPr>
            <sz val="9"/>
            <color indexed="81"/>
            <rFont val="Tahoma"/>
            <family val="2"/>
          </rPr>
          <t xml:space="preserve">
fpy  == 0.85fpu</t>
        </r>
      </text>
    </comment>
    <comment ref="N153" authorId="0" shapeId="0">
      <text>
        <r>
          <rPr>
            <b/>
            <sz val="9"/>
            <color indexed="81"/>
            <rFont val="Tahoma"/>
            <family val="2"/>
          </rPr>
          <t>Luis Alberto Bedrinana Mera:</t>
        </r>
        <r>
          <rPr>
            <sz val="9"/>
            <color indexed="81"/>
            <rFont val="Tahoma"/>
            <family val="2"/>
          </rPr>
          <t xml:space="preserve">
rho=As/bw.D</t>
        </r>
      </text>
    </comment>
    <comment ref="W153" authorId="0" shapeId="0">
      <text>
        <r>
          <rPr>
            <b/>
            <sz val="9"/>
            <color indexed="81"/>
            <rFont val="Tahoma"/>
            <family val="2"/>
          </rPr>
          <t>Luis Alberto Bedrinana Mera:</t>
        </r>
        <r>
          <rPr>
            <sz val="9"/>
            <color indexed="81"/>
            <rFont val="Tahoma"/>
            <family val="2"/>
          </rPr>
          <t xml:space="preserve">
fpy  == 0.85fpu</t>
        </r>
      </text>
    </comment>
    <comment ref="N154" authorId="0" shapeId="0">
      <text>
        <r>
          <rPr>
            <b/>
            <sz val="9"/>
            <color indexed="81"/>
            <rFont val="Tahoma"/>
            <family val="2"/>
          </rPr>
          <t>Luis Alberto Bedrinana Mera:</t>
        </r>
        <r>
          <rPr>
            <sz val="9"/>
            <color indexed="81"/>
            <rFont val="Tahoma"/>
            <family val="2"/>
          </rPr>
          <t xml:space="preserve">
rho=As/bw.D</t>
        </r>
      </text>
    </comment>
    <comment ref="W154" authorId="0" shapeId="0">
      <text>
        <r>
          <rPr>
            <b/>
            <sz val="9"/>
            <color indexed="81"/>
            <rFont val="Tahoma"/>
            <family val="2"/>
          </rPr>
          <t>Luis Alberto Bedrinana Mera:</t>
        </r>
        <r>
          <rPr>
            <sz val="9"/>
            <color indexed="81"/>
            <rFont val="Tahoma"/>
            <family val="2"/>
          </rPr>
          <t xml:space="preserve">
fpy  == 0.85fpu</t>
        </r>
      </text>
    </comment>
    <comment ref="N155" authorId="0" shapeId="0">
      <text>
        <r>
          <rPr>
            <b/>
            <sz val="9"/>
            <color indexed="81"/>
            <rFont val="Tahoma"/>
            <family val="2"/>
          </rPr>
          <t>Luis Alberto Bedrinana Mera:</t>
        </r>
        <r>
          <rPr>
            <sz val="9"/>
            <color indexed="81"/>
            <rFont val="Tahoma"/>
            <family val="2"/>
          </rPr>
          <t xml:space="preserve">
rho=As/bw.D</t>
        </r>
      </text>
    </comment>
    <comment ref="W155" authorId="0" shapeId="0">
      <text>
        <r>
          <rPr>
            <b/>
            <sz val="9"/>
            <color indexed="81"/>
            <rFont val="Tahoma"/>
            <family val="2"/>
          </rPr>
          <t>Luis Alberto Bedrinana Mera:</t>
        </r>
        <r>
          <rPr>
            <sz val="9"/>
            <color indexed="81"/>
            <rFont val="Tahoma"/>
            <family val="2"/>
          </rPr>
          <t xml:space="preserve">
fpy  == 0.85fpu</t>
        </r>
      </text>
    </comment>
    <comment ref="N156" authorId="0" shapeId="0">
      <text>
        <r>
          <rPr>
            <b/>
            <sz val="9"/>
            <color indexed="81"/>
            <rFont val="Tahoma"/>
            <family val="2"/>
          </rPr>
          <t>Luis Alberto Bedrinana Mera:</t>
        </r>
        <r>
          <rPr>
            <sz val="9"/>
            <color indexed="81"/>
            <rFont val="Tahoma"/>
            <family val="2"/>
          </rPr>
          <t xml:space="preserve">
rho=As/bw.D</t>
        </r>
      </text>
    </comment>
    <comment ref="W156" authorId="0" shapeId="0">
      <text>
        <r>
          <rPr>
            <b/>
            <sz val="9"/>
            <color indexed="81"/>
            <rFont val="Tahoma"/>
            <family val="2"/>
          </rPr>
          <t>Luis Alberto Bedrinana Mera:</t>
        </r>
        <r>
          <rPr>
            <sz val="9"/>
            <color indexed="81"/>
            <rFont val="Tahoma"/>
            <family val="2"/>
          </rPr>
          <t xml:space="preserve">
fpy  == 0.85fpu</t>
        </r>
      </text>
    </comment>
    <comment ref="N157" authorId="0" shapeId="0">
      <text>
        <r>
          <rPr>
            <b/>
            <sz val="9"/>
            <color indexed="81"/>
            <rFont val="Tahoma"/>
            <family val="2"/>
          </rPr>
          <t>Luis Alberto Bedrinana Mera:</t>
        </r>
        <r>
          <rPr>
            <sz val="9"/>
            <color indexed="81"/>
            <rFont val="Tahoma"/>
            <family val="2"/>
          </rPr>
          <t xml:space="preserve">
rho=As/bw.D</t>
        </r>
      </text>
    </comment>
    <comment ref="W157" authorId="0" shapeId="0">
      <text>
        <r>
          <rPr>
            <b/>
            <sz val="9"/>
            <color indexed="81"/>
            <rFont val="Tahoma"/>
            <family val="2"/>
          </rPr>
          <t>Luis Alberto Bedrinana Mera:</t>
        </r>
        <r>
          <rPr>
            <sz val="9"/>
            <color indexed="81"/>
            <rFont val="Tahoma"/>
            <family val="2"/>
          </rPr>
          <t xml:space="preserve">
fpy  == 0.85fpu</t>
        </r>
      </text>
    </comment>
    <comment ref="N158" authorId="0" shapeId="0">
      <text>
        <r>
          <rPr>
            <b/>
            <sz val="9"/>
            <color indexed="81"/>
            <rFont val="Tahoma"/>
            <family val="2"/>
          </rPr>
          <t>Luis Alberto Bedrinana Mera:</t>
        </r>
        <r>
          <rPr>
            <sz val="9"/>
            <color indexed="81"/>
            <rFont val="Tahoma"/>
            <family val="2"/>
          </rPr>
          <t xml:space="preserve">
rho=As/bw.D</t>
        </r>
      </text>
    </comment>
    <comment ref="W158" authorId="0" shapeId="0">
      <text>
        <r>
          <rPr>
            <b/>
            <sz val="9"/>
            <color indexed="81"/>
            <rFont val="Tahoma"/>
            <family val="2"/>
          </rPr>
          <t>Luis Alberto Bedrinana Mera:</t>
        </r>
        <r>
          <rPr>
            <sz val="9"/>
            <color indexed="81"/>
            <rFont val="Tahoma"/>
            <family val="2"/>
          </rPr>
          <t xml:space="preserve">
fpy  == 0.85fpu</t>
        </r>
      </text>
    </comment>
    <comment ref="N159" authorId="0" shapeId="0">
      <text>
        <r>
          <rPr>
            <b/>
            <sz val="9"/>
            <color indexed="81"/>
            <rFont val="Tahoma"/>
            <family val="2"/>
          </rPr>
          <t>Luis Alberto Bedrinana Mera:</t>
        </r>
        <r>
          <rPr>
            <sz val="9"/>
            <color indexed="81"/>
            <rFont val="Tahoma"/>
            <family val="2"/>
          </rPr>
          <t xml:space="preserve">
rho=As/bw.D</t>
        </r>
      </text>
    </comment>
    <comment ref="W159" authorId="0" shapeId="0">
      <text>
        <r>
          <rPr>
            <b/>
            <sz val="9"/>
            <color indexed="81"/>
            <rFont val="Tahoma"/>
            <family val="2"/>
          </rPr>
          <t>Luis Alberto Bedrinana Mera:</t>
        </r>
        <r>
          <rPr>
            <sz val="9"/>
            <color indexed="81"/>
            <rFont val="Tahoma"/>
            <family val="2"/>
          </rPr>
          <t xml:space="preserve">
fpy  == 0.85fpu</t>
        </r>
      </text>
    </comment>
    <comment ref="N160" authorId="0" shapeId="0">
      <text>
        <r>
          <rPr>
            <b/>
            <sz val="9"/>
            <color indexed="81"/>
            <rFont val="Tahoma"/>
            <family val="2"/>
          </rPr>
          <t>Luis Alberto Bedrinana Mera:</t>
        </r>
        <r>
          <rPr>
            <sz val="9"/>
            <color indexed="81"/>
            <rFont val="Tahoma"/>
            <family val="2"/>
          </rPr>
          <t xml:space="preserve">
rho=As/bw.D</t>
        </r>
      </text>
    </comment>
    <comment ref="W160" authorId="0" shapeId="0">
      <text>
        <r>
          <rPr>
            <b/>
            <sz val="9"/>
            <color indexed="81"/>
            <rFont val="Tahoma"/>
            <family val="2"/>
          </rPr>
          <t>Luis Alberto Bedrinana Mera:</t>
        </r>
        <r>
          <rPr>
            <sz val="9"/>
            <color indexed="81"/>
            <rFont val="Tahoma"/>
            <family val="2"/>
          </rPr>
          <t xml:space="preserve">
fpy  == 0.85fpu</t>
        </r>
      </text>
    </comment>
    <comment ref="N161" authorId="0" shapeId="0">
      <text>
        <r>
          <rPr>
            <b/>
            <sz val="9"/>
            <color indexed="81"/>
            <rFont val="Tahoma"/>
            <family val="2"/>
          </rPr>
          <t>Luis Alberto Bedrinana Mera:</t>
        </r>
        <r>
          <rPr>
            <sz val="9"/>
            <color indexed="81"/>
            <rFont val="Tahoma"/>
            <family val="2"/>
          </rPr>
          <t xml:space="preserve">
rho=As/bw.D</t>
        </r>
      </text>
    </comment>
    <comment ref="W161" authorId="0" shapeId="0">
      <text>
        <r>
          <rPr>
            <b/>
            <sz val="9"/>
            <color indexed="81"/>
            <rFont val="Tahoma"/>
            <family val="2"/>
          </rPr>
          <t>Luis Alberto Bedrinana Mera:</t>
        </r>
        <r>
          <rPr>
            <sz val="9"/>
            <color indexed="81"/>
            <rFont val="Tahoma"/>
            <family val="2"/>
          </rPr>
          <t xml:space="preserve">
fpy  == 0.85fpu</t>
        </r>
      </text>
    </comment>
    <comment ref="N162" authorId="0" shapeId="0">
      <text>
        <r>
          <rPr>
            <b/>
            <sz val="9"/>
            <color indexed="81"/>
            <rFont val="Tahoma"/>
            <family val="2"/>
          </rPr>
          <t>Luis Alberto Bedrinana Mera:</t>
        </r>
        <r>
          <rPr>
            <sz val="9"/>
            <color indexed="81"/>
            <rFont val="Tahoma"/>
            <family val="2"/>
          </rPr>
          <t xml:space="preserve">
rho=As/bw.D</t>
        </r>
      </text>
    </comment>
    <comment ref="W162" authorId="0" shapeId="0">
      <text>
        <r>
          <rPr>
            <b/>
            <sz val="9"/>
            <color indexed="81"/>
            <rFont val="Tahoma"/>
            <family val="2"/>
          </rPr>
          <t>Luis Alberto Bedrinana Mera:</t>
        </r>
        <r>
          <rPr>
            <sz val="9"/>
            <color indexed="81"/>
            <rFont val="Tahoma"/>
            <family val="2"/>
          </rPr>
          <t xml:space="preserve">
fpy  == 0.85fpu</t>
        </r>
      </text>
    </comment>
    <comment ref="N163" authorId="0" shapeId="0">
      <text>
        <r>
          <rPr>
            <b/>
            <sz val="9"/>
            <color indexed="81"/>
            <rFont val="Tahoma"/>
            <family val="2"/>
          </rPr>
          <t>Luis Alberto Bedrinana Mera:</t>
        </r>
        <r>
          <rPr>
            <sz val="9"/>
            <color indexed="81"/>
            <rFont val="Tahoma"/>
            <family val="2"/>
          </rPr>
          <t xml:space="preserve">
rho=As/bw.D</t>
        </r>
      </text>
    </comment>
    <comment ref="W163" authorId="0" shapeId="0">
      <text>
        <r>
          <rPr>
            <b/>
            <sz val="9"/>
            <color indexed="81"/>
            <rFont val="Tahoma"/>
            <family val="2"/>
          </rPr>
          <t>Luis Alberto Bedrinana Mera:</t>
        </r>
        <r>
          <rPr>
            <sz val="9"/>
            <color indexed="81"/>
            <rFont val="Tahoma"/>
            <family val="2"/>
          </rPr>
          <t xml:space="preserve">
fpy  == 0.85fpu</t>
        </r>
      </text>
    </comment>
    <comment ref="N164" authorId="0" shapeId="0">
      <text>
        <r>
          <rPr>
            <b/>
            <sz val="9"/>
            <color indexed="81"/>
            <rFont val="Tahoma"/>
            <family val="2"/>
          </rPr>
          <t>Luis Alberto Bedrinana Mera:</t>
        </r>
        <r>
          <rPr>
            <sz val="9"/>
            <color indexed="81"/>
            <rFont val="Tahoma"/>
            <family val="2"/>
          </rPr>
          <t xml:space="preserve">
rho=As/bw.D</t>
        </r>
      </text>
    </comment>
    <comment ref="W164" authorId="0" shapeId="0">
      <text>
        <r>
          <rPr>
            <b/>
            <sz val="9"/>
            <color indexed="81"/>
            <rFont val="Tahoma"/>
            <family val="2"/>
          </rPr>
          <t>Luis Alberto Bedrinana Mera:</t>
        </r>
        <r>
          <rPr>
            <sz val="9"/>
            <color indexed="81"/>
            <rFont val="Tahoma"/>
            <family val="2"/>
          </rPr>
          <t xml:space="preserve">
fpy  == 0.85fpu</t>
        </r>
      </text>
    </comment>
    <comment ref="N165" authorId="0" shapeId="0">
      <text>
        <r>
          <rPr>
            <b/>
            <sz val="9"/>
            <color indexed="81"/>
            <rFont val="Tahoma"/>
            <family val="2"/>
          </rPr>
          <t>Luis Alberto Bedrinana Mera:</t>
        </r>
        <r>
          <rPr>
            <sz val="9"/>
            <color indexed="81"/>
            <rFont val="Tahoma"/>
            <family val="2"/>
          </rPr>
          <t xml:space="preserve">
rho=As/bw.D</t>
        </r>
      </text>
    </comment>
    <comment ref="W165" authorId="0" shapeId="0">
      <text>
        <r>
          <rPr>
            <b/>
            <sz val="9"/>
            <color indexed="81"/>
            <rFont val="Tahoma"/>
            <family val="2"/>
          </rPr>
          <t>Luis Alberto Bedrinana Mera:</t>
        </r>
        <r>
          <rPr>
            <sz val="9"/>
            <color indexed="81"/>
            <rFont val="Tahoma"/>
            <family val="2"/>
          </rPr>
          <t xml:space="preserve">
fpy  == 0.85fpu</t>
        </r>
      </text>
    </comment>
    <comment ref="N166" authorId="0" shapeId="0">
      <text>
        <r>
          <rPr>
            <b/>
            <sz val="9"/>
            <color indexed="81"/>
            <rFont val="Tahoma"/>
            <family val="2"/>
          </rPr>
          <t>Luis Alberto Bedrinana Mera:</t>
        </r>
        <r>
          <rPr>
            <sz val="9"/>
            <color indexed="81"/>
            <rFont val="Tahoma"/>
            <family val="2"/>
          </rPr>
          <t xml:space="preserve">
rho=As/bw.D</t>
        </r>
      </text>
    </comment>
    <comment ref="W166" authorId="0" shapeId="0">
      <text>
        <r>
          <rPr>
            <b/>
            <sz val="9"/>
            <color indexed="81"/>
            <rFont val="Tahoma"/>
            <family val="2"/>
          </rPr>
          <t>Luis Alberto Bedrinana Mera:</t>
        </r>
        <r>
          <rPr>
            <sz val="9"/>
            <color indexed="81"/>
            <rFont val="Tahoma"/>
            <family val="2"/>
          </rPr>
          <t xml:space="preserve">
fpy  == 0.85fpu</t>
        </r>
      </text>
    </comment>
    <comment ref="N167" authorId="0" shapeId="0">
      <text>
        <r>
          <rPr>
            <b/>
            <sz val="9"/>
            <color indexed="81"/>
            <rFont val="Tahoma"/>
            <family val="2"/>
          </rPr>
          <t>Luis Alberto Bedrinana Mera:</t>
        </r>
        <r>
          <rPr>
            <sz val="9"/>
            <color indexed="81"/>
            <rFont val="Tahoma"/>
            <family val="2"/>
          </rPr>
          <t xml:space="preserve">
rho=As/bw.D</t>
        </r>
      </text>
    </comment>
    <comment ref="W167" authorId="0" shapeId="0">
      <text>
        <r>
          <rPr>
            <b/>
            <sz val="9"/>
            <color indexed="81"/>
            <rFont val="Tahoma"/>
            <family val="2"/>
          </rPr>
          <t>Luis Alberto Bedrinana Mera:</t>
        </r>
        <r>
          <rPr>
            <sz val="9"/>
            <color indexed="81"/>
            <rFont val="Tahoma"/>
            <family val="2"/>
          </rPr>
          <t xml:space="preserve">
fpy  == 0.85fpu</t>
        </r>
      </text>
    </comment>
    <comment ref="N168" authorId="0" shapeId="0">
      <text>
        <r>
          <rPr>
            <b/>
            <sz val="9"/>
            <color indexed="81"/>
            <rFont val="Tahoma"/>
            <family val="2"/>
          </rPr>
          <t>Luis Alberto Bedrinana Mera:</t>
        </r>
        <r>
          <rPr>
            <sz val="9"/>
            <color indexed="81"/>
            <rFont val="Tahoma"/>
            <family val="2"/>
          </rPr>
          <t xml:space="preserve">
rho=As/bw.D</t>
        </r>
      </text>
    </comment>
    <comment ref="W168" authorId="0" shapeId="0">
      <text>
        <r>
          <rPr>
            <b/>
            <sz val="9"/>
            <color indexed="81"/>
            <rFont val="Tahoma"/>
            <family val="2"/>
          </rPr>
          <t>Luis Alberto Bedrinana Mera:</t>
        </r>
        <r>
          <rPr>
            <sz val="9"/>
            <color indexed="81"/>
            <rFont val="Tahoma"/>
            <family val="2"/>
          </rPr>
          <t xml:space="preserve">
fpy  == 0.85fpu</t>
        </r>
      </text>
    </comment>
    <comment ref="N169" authorId="0" shapeId="0">
      <text>
        <r>
          <rPr>
            <b/>
            <sz val="9"/>
            <color indexed="81"/>
            <rFont val="Tahoma"/>
            <family val="2"/>
          </rPr>
          <t>Luis Alberto Bedrinana Mera:</t>
        </r>
        <r>
          <rPr>
            <sz val="9"/>
            <color indexed="81"/>
            <rFont val="Tahoma"/>
            <family val="2"/>
          </rPr>
          <t xml:space="preserve">
rho=As/bw.D</t>
        </r>
      </text>
    </comment>
    <comment ref="W169" authorId="0" shapeId="0">
      <text>
        <r>
          <rPr>
            <b/>
            <sz val="9"/>
            <color indexed="81"/>
            <rFont val="Tahoma"/>
            <family val="2"/>
          </rPr>
          <t>Luis Alberto Bedrinana Mera:</t>
        </r>
        <r>
          <rPr>
            <sz val="9"/>
            <color indexed="81"/>
            <rFont val="Tahoma"/>
            <family val="2"/>
          </rPr>
          <t xml:space="preserve">
fpy  == 0.85fpu</t>
        </r>
      </text>
    </comment>
    <comment ref="N170" authorId="0" shapeId="0">
      <text>
        <r>
          <rPr>
            <b/>
            <sz val="9"/>
            <color indexed="81"/>
            <rFont val="Tahoma"/>
            <family val="2"/>
          </rPr>
          <t>Luis Alberto Bedrinana Mera:</t>
        </r>
        <r>
          <rPr>
            <sz val="9"/>
            <color indexed="81"/>
            <rFont val="Tahoma"/>
            <family val="2"/>
          </rPr>
          <t xml:space="preserve">
rho=As/bw.D</t>
        </r>
      </text>
    </comment>
    <comment ref="W170" authorId="0" shapeId="0">
      <text>
        <r>
          <rPr>
            <b/>
            <sz val="9"/>
            <color indexed="81"/>
            <rFont val="Tahoma"/>
            <family val="2"/>
          </rPr>
          <t>Luis Alberto Bedrinana Mera:</t>
        </r>
        <r>
          <rPr>
            <sz val="9"/>
            <color indexed="81"/>
            <rFont val="Tahoma"/>
            <family val="2"/>
          </rPr>
          <t xml:space="preserve">
fpy  == 0.85fpu</t>
        </r>
      </text>
    </comment>
    <comment ref="N171" authorId="0" shapeId="0">
      <text>
        <r>
          <rPr>
            <b/>
            <sz val="9"/>
            <color indexed="81"/>
            <rFont val="Tahoma"/>
            <family val="2"/>
          </rPr>
          <t>Luis Alberto Bedrinana Mera:</t>
        </r>
        <r>
          <rPr>
            <sz val="9"/>
            <color indexed="81"/>
            <rFont val="Tahoma"/>
            <family val="2"/>
          </rPr>
          <t xml:space="preserve">
rho=As/bw.D</t>
        </r>
      </text>
    </comment>
    <comment ref="W171" authorId="0" shapeId="0">
      <text>
        <r>
          <rPr>
            <b/>
            <sz val="9"/>
            <color indexed="81"/>
            <rFont val="Tahoma"/>
            <family val="2"/>
          </rPr>
          <t>Luis Alberto Bedrinana Mera:</t>
        </r>
        <r>
          <rPr>
            <sz val="9"/>
            <color indexed="81"/>
            <rFont val="Tahoma"/>
            <family val="2"/>
          </rPr>
          <t xml:space="preserve">
fpy  == 0.85fpu</t>
        </r>
      </text>
    </comment>
    <comment ref="N172" authorId="0" shapeId="0">
      <text>
        <r>
          <rPr>
            <b/>
            <sz val="9"/>
            <color indexed="81"/>
            <rFont val="Tahoma"/>
            <family val="2"/>
          </rPr>
          <t>Luis Alberto Bedrinana Mera:</t>
        </r>
        <r>
          <rPr>
            <sz val="9"/>
            <color indexed="81"/>
            <rFont val="Tahoma"/>
            <family val="2"/>
          </rPr>
          <t xml:space="preserve">
rho=As/bw.D</t>
        </r>
      </text>
    </comment>
    <comment ref="W172" authorId="0" shapeId="0">
      <text>
        <r>
          <rPr>
            <b/>
            <sz val="9"/>
            <color indexed="81"/>
            <rFont val="Tahoma"/>
            <family val="2"/>
          </rPr>
          <t>Luis Alberto Bedrinana Mera:</t>
        </r>
        <r>
          <rPr>
            <sz val="9"/>
            <color indexed="81"/>
            <rFont val="Tahoma"/>
            <family val="2"/>
          </rPr>
          <t xml:space="preserve">
fpy  == 0.85fpu</t>
        </r>
      </text>
    </comment>
    <comment ref="N173" authorId="0" shapeId="0">
      <text>
        <r>
          <rPr>
            <b/>
            <sz val="9"/>
            <color indexed="81"/>
            <rFont val="Tahoma"/>
            <family val="2"/>
          </rPr>
          <t>Luis Alberto Bedrinana Mera:</t>
        </r>
        <r>
          <rPr>
            <sz val="9"/>
            <color indexed="81"/>
            <rFont val="Tahoma"/>
            <family val="2"/>
          </rPr>
          <t xml:space="preserve">
rho=As/bw.D</t>
        </r>
      </text>
    </comment>
    <comment ref="W173" authorId="0" shapeId="0">
      <text>
        <r>
          <rPr>
            <b/>
            <sz val="9"/>
            <color indexed="81"/>
            <rFont val="Tahoma"/>
            <family val="2"/>
          </rPr>
          <t>Luis Alberto Bedrinana Mera:</t>
        </r>
        <r>
          <rPr>
            <sz val="9"/>
            <color indexed="81"/>
            <rFont val="Tahoma"/>
            <family val="2"/>
          </rPr>
          <t xml:space="preserve">
fpy  == 0.85fpu</t>
        </r>
      </text>
    </comment>
    <comment ref="N174" authorId="0" shapeId="0">
      <text>
        <r>
          <rPr>
            <b/>
            <sz val="9"/>
            <color indexed="81"/>
            <rFont val="Tahoma"/>
            <family val="2"/>
          </rPr>
          <t>Luis Alberto Bedrinana Mera:</t>
        </r>
        <r>
          <rPr>
            <sz val="9"/>
            <color indexed="81"/>
            <rFont val="Tahoma"/>
            <family val="2"/>
          </rPr>
          <t xml:space="preserve">
rho=As/bw.D</t>
        </r>
      </text>
    </comment>
    <comment ref="W174" authorId="0" shapeId="0">
      <text>
        <r>
          <rPr>
            <b/>
            <sz val="9"/>
            <color indexed="81"/>
            <rFont val="Tahoma"/>
            <family val="2"/>
          </rPr>
          <t>Luis Alberto Bedrinana Mera:</t>
        </r>
        <r>
          <rPr>
            <sz val="9"/>
            <color indexed="81"/>
            <rFont val="Tahoma"/>
            <family val="2"/>
          </rPr>
          <t xml:space="preserve">
fpy  == 0.85fpu</t>
        </r>
      </text>
    </comment>
    <comment ref="N175" authorId="0" shapeId="0">
      <text>
        <r>
          <rPr>
            <b/>
            <sz val="9"/>
            <color indexed="81"/>
            <rFont val="Tahoma"/>
            <family val="2"/>
          </rPr>
          <t>Luis Alberto Bedrinana Mera:</t>
        </r>
        <r>
          <rPr>
            <sz val="9"/>
            <color indexed="81"/>
            <rFont val="Tahoma"/>
            <family val="2"/>
          </rPr>
          <t xml:space="preserve">
rho=As/bw.D</t>
        </r>
      </text>
    </comment>
    <comment ref="W175" authorId="0" shapeId="0">
      <text>
        <r>
          <rPr>
            <b/>
            <sz val="9"/>
            <color indexed="81"/>
            <rFont val="Tahoma"/>
            <family val="2"/>
          </rPr>
          <t>Luis Alberto Bedrinana Mera:</t>
        </r>
        <r>
          <rPr>
            <sz val="9"/>
            <color indexed="81"/>
            <rFont val="Tahoma"/>
            <family val="2"/>
          </rPr>
          <t xml:space="preserve">
fpy  == 0.85fpu</t>
        </r>
      </text>
    </comment>
    <comment ref="N176" authorId="0" shapeId="0">
      <text>
        <r>
          <rPr>
            <b/>
            <sz val="9"/>
            <color indexed="81"/>
            <rFont val="Tahoma"/>
            <family val="2"/>
          </rPr>
          <t>Luis Alberto Bedrinana Mera:</t>
        </r>
        <r>
          <rPr>
            <sz val="9"/>
            <color indexed="81"/>
            <rFont val="Tahoma"/>
            <family val="2"/>
          </rPr>
          <t xml:space="preserve">
rho=As/bw.D</t>
        </r>
      </text>
    </comment>
    <comment ref="W176" authorId="0" shapeId="0">
      <text>
        <r>
          <rPr>
            <b/>
            <sz val="9"/>
            <color indexed="81"/>
            <rFont val="Tahoma"/>
            <family val="2"/>
          </rPr>
          <t>Luis Alberto Bedrinana Mera:</t>
        </r>
        <r>
          <rPr>
            <sz val="9"/>
            <color indexed="81"/>
            <rFont val="Tahoma"/>
            <family val="2"/>
          </rPr>
          <t xml:space="preserve">
fpy  == 0.85fpu</t>
        </r>
      </text>
    </comment>
    <comment ref="N177" authorId="0" shapeId="0">
      <text>
        <r>
          <rPr>
            <b/>
            <sz val="9"/>
            <color indexed="81"/>
            <rFont val="Tahoma"/>
            <family val="2"/>
          </rPr>
          <t>Luis Alberto Bedrinana Mera:</t>
        </r>
        <r>
          <rPr>
            <sz val="9"/>
            <color indexed="81"/>
            <rFont val="Tahoma"/>
            <family val="2"/>
          </rPr>
          <t xml:space="preserve">
rho=As/bw.D</t>
        </r>
      </text>
    </comment>
    <comment ref="W177" authorId="0" shapeId="0">
      <text>
        <r>
          <rPr>
            <b/>
            <sz val="9"/>
            <color indexed="81"/>
            <rFont val="Tahoma"/>
            <family val="2"/>
          </rPr>
          <t>Luis Alberto Bedrinana Mera:</t>
        </r>
        <r>
          <rPr>
            <sz val="9"/>
            <color indexed="81"/>
            <rFont val="Tahoma"/>
            <family val="2"/>
          </rPr>
          <t xml:space="preserve">
fpy  == 0.85fpu</t>
        </r>
      </text>
    </comment>
    <comment ref="N178" authorId="0" shapeId="0">
      <text>
        <r>
          <rPr>
            <b/>
            <sz val="9"/>
            <color indexed="81"/>
            <rFont val="Tahoma"/>
            <family val="2"/>
          </rPr>
          <t>Luis Alberto Bedrinana Mera:</t>
        </r>
        <r>
          <rPr>
            <sz val="9"/>
            <color indexed="81"/>
            <rFont val="Tahoma"/>
            <family val="2"/>
          </rPr>
          <t xml:space="preserve">
rho=As/bw.D</t>
        </r>
      </text>
    </comment>
    <comment ref="W178" authorId="0" shapeId="0">
      <text>
        <r>
          <rPr>
            <b/>
            <sz val="9"/>
            <color indexed="81"/>
            <rFont val="Tahoma"/>
            <family val="2"/>
          </rPr>
          <t>Luis Alberto Bedrinana Mera:</t>
        </r>
        <r>
          <rPr>
            <sz val="9"/>
            <color indexed="81"/>
            <rFont val="Tahoma"/>
            <family val="2"/>
          </rPr>
          <t xml:space="preserve">
fpy  == 0.85fpu</t>
        </r>
      </text>
    </comment>
    <comment ref="N179" authorId="0" shapeId="0">
      <text>
        <r>
          <rPr>
            <b/>
            <sz val="9"/>
            <color indexed="81"/>
            <rFont val="Tahoma"/>
            <family val="2"/>
          </rPr>
          <t>Luis Alberto Bedrinana Mera:</t>
        </r>
        <r>
          <rPr>
            <sz val="9"/>
            <color indexed="81"/>
            <rFont val="Tahoma"/>
            <family val="2"/>
          </rPr>
          <t xml:space="preserve">
rho=As/bw.D</t>
        </r>
      </text>
    </comment>
    <comment ref="W179" authorId="0" shapeId="0">
      <text>
        <r>
          <rPr>
            <b/>
            <sz val="9"/>
            <color indexed="81"/>
            <rFont val="Tahoma"/>
            <family val="2"/>
          </rPr>
          <t>Luis Alberto Bedrinana Mera:</t>
        </r>
        <r>
          <rPr>
            <sz val="9"/>
            <color indexed="81"/>
            <rFont val="Tahoma"/>
            <family val="2"/>
          </rPr>
          <t xml:space="preserve">
fpy  == 0.85fpu</t>
        </r>
      </text>
    </comment>
    <comment ref="N180" authorId="0" shapeId="0">
      <text>
        <r>
          <rPr>
            <b/>
            <sz val="9"/>
            <color indexed="81"/>
            <rFont val="Tahoma"/>
            <family val="2"/>
          </rPr>
          <t>Luis Alberto Bedrinana Mera:</t>
        </r>
        <r>
          <rPr>
            <sz val="9"/>
            <color indexed="81"/>
            <rFont val="Tahoma"/>
            <family val="2"/>
          </rPr>
          <t xml:space="preserve">
rho=As/bw.D</t>
        </r>
      </text>
    </comment>
    <comment ref="W180" authorId="0" shapeId="0">
      <text>
        <r>
          <rPr>
            <b/>
            <sz val="9"/>
            <color indexed="81"/>
            <rFont val="Tahoma"/>
            <family val="2"/>
          </rPr>
          <t>Luis Alberto Bedrinana Mera:</t>
        </r>
        <r>
          <rPr>
            <sz val="9"/>
            <color indexed="81"/>
            <rFont val="Tahoma"/>
            <family val="2"/>
          </rPr>
          <t xml:space="preserve">
fpy  == 0.85fpu</t>
        </r>
      </text>
    </comment>
    <comment ref="N181" authorId="0" shapeId="0">
      <text>
        <r>
          <rPr>
            <b/>
            <sz val="9"/>
            <color indexed="81"/>
            <rFont val="Tahoma"/>
            <family val="2"/>
          </rPr>
          <t>Luis Alberto Bedrinana Mera:</t>
        </r>
        <r>
          <rPr>
            <sz val="9"/>
            <color indexed="81"/>
            <rFont val="Tahoma"/>
            <family val="2"/>
          </rPr>
          <t xml:space="preserve">
rho=As/bw.D</t>
        </r>
      </text>
    </comment>
    <comment ref="W181" authorId="0" shapeId="0">
      <text>
        <r>
          <rPr>
            <b/>
            <sz val="9"/>
            <color indexed="81"/>
            <rFont val="Tahoma"/>
            <family val="2"/>
          </rPr>
          <t>Luis Alberto Bedrinana Mera:</t>
        </r>
        <r>
          <rPr>
            <sz val="9"/>
            <color indexed="81"/>
            <rFont val="Tahoma"/>
            <family val="2"/>
          </rPr>
          <t xml:space="preserve">
fpy  == 0.85fpu</t>
        </r>
      </text>
    </comment>
    <comment ref="N182" authorId="0" shapeId="0">
      <text>
        <r>
          <rPr>
            <b/>
            <sz val="9"/>
            <color indexed="81"/>
            <rFont val="Tahoma"/>
            <family val="2"/>
          </rPr>
          <t>Luis Alberto Bedrinana Mera:</t>
        </r>
        <r>
          <rPr>
            <sz val="9"/>
            <color indexed="81"/>
            <rFont val="Tahoma"/>
            <family val="2"/>
          </rPr>
          <t xml:space="preserve">
rho=As/bw.D</t>
        </r>
      </text>
    </comment>
    <comment ref="W182" authorId="0" shapeId="0">
      <text>
        <r>
          <rPr>
            <b/>
            <sz val="9"/>
            <color indexed="81"/>
            <rFont val="Tahoma"/>
            <family val="2"/>
          </rPr>
          <t>Luis Alberto Bedrinana Mera:</t>
        </r>
        <r>
          <rPr>
            <sz val="9"/>
            <color indexed="81"/>
            <rFont val="Tahoma"/>
            <family val="2"/>
          </rPr>
          <t xml:space="preserve">
fpy  == 0.85fpu</t>
        </r>
      </text>
    </comment>
    <comment ref="N183" authorId="0" shapeId="0">
      <text>
        <r>
          <rPr>
            <b/>
            <sz val="9"/>
            <color indexed="81"/>
            <rFont val="Tahoma"/>
            <family val="2"/>
          </rPr>
          <t>Luis Alberto Bedrinana Mera:</t>
        </r>
        <r>
          <rPr>
            <sz val="9"/>
            <color indexed="81"/>
            <rFont val="Tahoma"/>
            <family val="2"/>
          </rPr>
          <t xml:space="preserve">
rho=As/bw.D</t>
        </r>
      </text>
    </comment>
    <comment ref="W183" authorId="0" shapeId="0">
      <text>
        <r>
          <rPr>
            <b/>
            <sz val="9"/>
            <color indexed="81"/>
            <rFont val="Tahoma"/>
            <family val="2"/>
          </rPr>
          <t>Luis Alberto Bedrinana Mera:</t>
        </r>
        <r>
          <rPr>
            <sz val="9"/>
            <color indexed="81"/>
            <rFont val="Tahoma"/>
            <family val="2"/>
          </rPr>
          <t xml:space="preserve">
fpy  == 0.85fpu</t>
        </r>
      </text>
    </comment>
    <comment ref="N184" authorId="0" shapeId="0">
      <text>
        <r>
          <rPr>
            <b/>
            <sz val="9"/>
            <color indexed="81"/>
            <rFont val="Tahoma"/>
            <family val="2"/>
          </rPr>
          <t>Luis Alberto Bedrinana Mera:</t>
        </r>
        <r>
          <rPr>
            <sz val="9"/>
            <color indexed="81"/>
            <rFont val="Tahoma"/>
            <family val="2"/>
          </rPr>
          <t xml:space="preserve">
rho=As/bw.D</t>
        </r>
      </text>
    </comment>
    <comment ref="W184" authorId="0" shapeId="0">
      <text>
        <r>
          <rPr>
            <b/>
            <sz val="9"/>
            <color indexed="81"/>
            <rFont val="Tahoma"/>
            <family val="2"/>
          </rPr>
          <t>Luis Alberto Bedrinana Mera:</t>
        </r>
        <r>
          <rPr>
            <sz val="9"/>
            <color indexed="81"/>
            <rFont val="Tahoma"/>
            <family val="2"/>
          </rPr>
          <t xml:space="preserve">
fpy  == 0.85fpu</t>
        </r>
      </text>
    </comment>
    <comment ref="N185" authorId="0" shapeId="0">
      <text>
        <r>
          <rPr>
            <b/>
            <sz val="9"/>
            <color indexed="81"/>
            <rFont val="Tahoma"/>
            <family val="2"/>
          </rPr>
          <t>Luis Alberto Bedrinana Mera:</t>
        </r>
        <r>
          <rPr>
            <sz val="9"/>
            <color indexed="81"/>
            <rFont val="Tahoma"/>
            <family val="2"/>
          </rPr>
          <t xml:space="preserve">
rho=As/bw.D</t>
        </r>
      </text>
    </comment>
    <comment ref="W185" authorId="0" shapeId="0">
      <text>
        <r>
          <rPr>
            <b/>
            <sz val="9"/>
            <color indexed="81"/>
            <rFont val="Tahoma"/>
            <family val="2"/>
          </rPr>
          <t>Luis Alberto Bedrinana Mera:</t>
        </r>
        <r>
          <rPr>
            <sz val="9"/>
            <color indexed="81"/>
            <rFont val="Tahoma"/>
            <family val="2"/>
          </rPr>
          <t xml:space="preserve">
fpy  == 0.85fpu</t>
        </r>
      </text>
    </comment>
    <comment ref="N186" authorId="0" shapeId="0">
      <text>
        <r>
          <rPr>
            <b/>
            <sz val="9"/>
            <color indexed="81"/>
            <rFont val="Tahoma"/>
            <family val="2"/>
          </rPr>
          <t>Luis Alberto Bedrinana Mera:</t>
        </r>
        <r>
          <rPr>
            <sz val="9"/>
            <color indexed="81"/>
            <rFont val="Tahoma"/>
            <family val="2"/>
          </rPr>
          <t xml:space="preserve">
rho=As/bw.D</t>
        </r>
      </text>
    </comment>
    <comment ref="W186" authorId="0" shapeId="0">
      <text>
        <r>
          <rPr>
            <b/>
            <sz val="9"/>
            <color indexed="81"/>
            <rFont val="Tahoma"/>
            <family val="2"/>
          </rPr>
          <t>Luis Alberto Bedrinana Mera:</t>
        </r>
        <r>
          <rPr>
            <sz val="9"/>
            <color indexed="81"/>
            <rFont val="Tahoma"/>
            <family val="2"/>
          </rPr>
          <t xml:space="preserve">
fpy  == 0.85fpu</t>
        </r>
      </text>
    </comment>
    <comment ref="N187" authorId="0" shapeId="0">
      <text>
        <r>
          <rPr>
            <b/>
            <sz val="9"/>
            <color indexed="81"/>
            <rFont val="Tahoma"/>
            <family val="2"/>
          </rPr>
          <t>Luis Alberto Bedrinana Mera:</t>
        </r>
        <r>
          <rPr>
            <sz val="9"/>
            <color indexed="81"/>
            <rFont val="Tahoma"/>
            <family val="2"/>
          </rPr>
          <t xml:space="preserve">
rho=As/bw.D</t>
        </r>
      </text>
    </comment>
    <comment ref="W187" authorId="0" shapeId="0">
      <text>
        <r>
          <rPr>
            <b/>
            <sz val="9"/>
            <color indexed="81"/>
            <rFont val="Tahoma"/>
            <family val="2"/>
          </rPr>
          <t>Luis Alberto Bedrinana Mera:</t>
        </r>
        <r>
          <rPr>
            <sz val="9"/>
            <color indexed="81"/>
            <rFont val="Tahoma"/>
            <family val="2"/>
          </rPr>
          <t xml:space="preserve">
fpy  == 0.85fpu</t>
        </r>
      </text>
    </comment>
    <comment ref="N188" authorId="0" shapeId="0">
      <text>
        <r>
          <rPr>
            <b/>
            <sz val="9"/>
            <color indexed="81"/>
            <rFont val="Tahoma"/>
            <family val="2"/>
          </rPr>
          <t>Luis Alberto Bedrinana Mera:</t>
        </r>
        <r>
          <rPr>
            <sz val="9"/>
            <color indexed="81"/>
            <rFont val="Tahoma"/>
            <family val="2"/>
          </rPr>
          <t xml:space="preserve">
rho=As/bw.D</t>
        </r>
      </text>
    </comment>
    <comment ref="W188" authorId="0" shapeId="0">
      <text>
        <r>
          <rPr>
            <b/>
            <sz val="9"/>
            <color indexed="81"/>
            <rFont val="Tahoma"/>
            <family val="2"/>
          </rPr>
          <t>Luis Alberto Bedrinana Mera:</t>
        </r>
        <r>
          <rPr>
            <sz val="9"/>
            <color indexed="81"/>
            <rFont val="Tahoma"/>
            <family val="2"/>
          </rPr>
          <t xml:space="preserve">
fpy  == 0.85fpu</t>
        </r>
      </text>
    </comment>
    <comment ref="N189" authorId="0" shapeId="0">
      <text>
        <r>
          <rPr>
            <b/>
            <sz val="9"/>
            <color indexed="81"/>
            <rFont val="Tahoma"/>
            <family val="2"/>
          </rPr>
          <t>Luis Alberto Bedrinana Mera:</t>
        </r>
        <r>
          <rPr>
            <sz val="9"/>
            <color indexed="81"/>
            <rFont val="Tahoma"/>
            <family val="2"/>
          </rPr>
          <t xml:space="preserve">
rho=As/bw.D</t>
        </r>
      </text>
    </comment>
    <comment ref="W189" authorId="0" shapeId="0">
      <text>
        <r>
          <rPr>
            <b/>
            <sz val="9"/>
            <color indexed="81"/>
            <rFont val="Tahoma"/>
            <family val="2"/>
          </rPr>
          <t>Luis Alberto Bedrinana Mera:</t>
        </r>
        <r>
          <rPr>
            <sz val="9"/>
            <color indexed="81"/>
            <rFont val="Tahoma"/>
            <family val="2"/>
          </rPr>
          <t xml:space="preserve">
fpy  == 0.85fpu</t>
        </r>
      </text>
    </comment>
    <comment ref="N190" authorId="0" shapeId="0">
      <text>
        <r>
          <rPr>
            <b/>
            <sz val="9"/>
            <color indexed="81"/>
            <rFont val="Tahoma"/>
            <family val="2"/>
          </rPr>
          <t>Luis Alberto Bedrinana Mera:</t>
        </r>
        <r>
          <rPr>
            <sz val="9"/>
            <color indexed="81"/>
            <rFont val="Tahoma"/>
            <family val="2"/>
          </rPr>
          <t xml:space="preserve">
rho=As/bw.D</t>
        </r>
      </text>
    </comment>
    <comment ref="W190" authorId="0" shapeId="0">
      <text>
        <r>
          <rPr>
            <b/>
            <sz val="9"/>
            <color indexed="81"/>
            <rFont val="Tahoma"/>
            <family val="2"/>
          </rPr>
          <t>Luis Alberto Bedrinana Mera:</t>
        </r>
        <r>
          <rPr>
            <sz val="9"/>
            <color indexed="81"/>
            <rFont val="Tahoma"/>
            <family val="2"/>
          </rPr>
          <t xml:space="preserve">
fpy  == 0.85fpu</t>
        </r>
      </text>
    </comment>
    <comment ref="N191" authorId="0" shapeId="0">
      <text>
        <r>
          <rPr>
            <b/>
            <sz val="9"/>
            <color indexed="81"/>
            <rFont val="Tahoma"/>
            <family val="2"/>
          </rPr>
          <t>Luis Alberto Bedrinana Mera:</t>
        </r>
        <r>
          <rPr>
            <sz val="9"/>
            <color indexed="81"/>
            <rFont val="Tahoma"/>
            <family val="2"/>
          </rPr>
          <t xml:space="preserve">
rho=As/bw.D</t>
        </r>
      </text>
    </comment>
    <comment ref="W191" authorId="0" shapeId="0">
      <text>
        <r>
          <rPr>
            <b/>
            <sz val="9"/>
            <color indexed="81"/>
            <rFont val="Tahoma"/>
            <family val="2"/>
          </rPr>
          <t>Luis Alberto Bedrinana Mera:</t>
        </r>
        <r>
          <rPr>
            <sz val="9"/>
            <color indexed="81"/>
            <rFont val="Tahoma"/>
            <family val="2"/>
          </rPr>
          <t xml:space="preserve">
fpy  == 0.85fpu</t>
        </r>
      </text>
    </comment>
    <comment ref="N192" authorId="0" shapeId="0">
      <text>
        <r>
          <rPr>
            <b/>
            <sz val="9"/>
            <color indexed="81"/>
            <rFont val="Tahoma"/>
            <family val="2"/>
          </rPr>
          <t>Luis Alberto Bedrinana Mera:</t>
        </r>
        <r>
          <rPr>
            <sz val="9"/>
            <color indexed="81"/>
            <rFont val="Tahoma"/>
            <family val="2"/>
          </rPr>
          <t xml:space="preserve">
rho=As/bw.D</t>
        </r>
      </text>
    </comment>
    <comment ref="W192" authorId="0" shapeId="0">
      <text>
        <r>
          <rPr>
            <b/>
            <sz val="9"/>
            <color indexed="81"/>
            <rFont val="Tahoma"/>
            <family val="2"/>
          </rPr>
          <t>Luis Alberto Bedrinana Mera:</t>
        </r>
        <r>
          <rPr>
            <sz val="9"/>
            <color indexed="81"/>
            <rFont val="Tahoma"/>
            <family val="2"/>
          </rPr>
          <t xml:space="preserve">
fpy  == 0.85fpu</t>
        </r>
      </text>
    </comment>
    <comment ref="N193" authorId="0" shapeId="0">
      <text>
        <r>
          <rPr>
            <b/>
            <sz val="9"/>
            <color indexed="81"/>
            <rFont val="Tahoma"/>
            <family val="2"/>
          </rPr>
          <t>Luis Alberto Bedrinana Mera:</t>
        </r>
        <r>
          <rPr>
            <sz val="9"/>
            <color indexed="81"/>
            <rFont val="Tahoma"/>
            <family val="2"/>
          </rPr>
          <t xml:space="preserve">
rho=As/bw.D</t>
        </r>
      </text>
    </comment>
    <comment ref="W193" authorId="0" shapeId="0">
      <text>
        <r>
          <rPr>
            <b/>
            <sz val="9"/>
            <color indexed="81"/>
            <rFont val="Tahoma"/>
            <family val="2"/>
          </rPr>
          <t>Luis Alberto Bedrinana Mera:</t>
        </r>
        <r>
          <rPr>
            <sz val="9"/>
            <color indexed="81"/>
            <rFont val="Tahoma"/>
            <family val="2"/>
          </rPr>
          <t xml:space="preserve">
fpy  == 0.85fpu</t>
        </r>
      </text>
    </comment>
    <comment ref="N194" authorId="0" shapeId="0">
      <text>
        <r>
          <rPr>
            <b/>
            <sz val="9"/>
            <color indexed="81"/>
            <rFont val="Tahoma"/>
            <family val="2"/>
          </rPr>
          <t>Luis Alberto Bedrinana Mera:</t>
        </r>
        <r>
          <rPr>
            <sz val="9"/>
            <color indexed="81"/>
            <rFont val="Tahoma"/>
            <family val="2"/>
          </rPr>
          <t xml:space="preserve">
rho=As/bw.D</t>
        </r>
      </text>
    </comment>
    <comment ref="W194" authorId="0" shapeId="0">
      <text>
        <r>
          <rPr>
            <b/>
            <sz val="9"/>
            <color indexed="81"/>
            <rFont val="Tahoma"/>
            <family val="2"/>
          </rPr>
          <t>Luis Alberto Bedrinana Mera:</t>
        </r>
        <r>
          <rPr>
            <sz val="9"/>
            <color indexed="81"/>
            <rFont val="Tahoma"/>
            <family val="2"/>
          </rPr>
          <t xml:space="preserve">
fpy  == 0.85fpu</t>
        </r>
      </text>
    </comment>
    <comment ref="N195" authorId="0" shapeId="0">
      <text>
        <r>
          <rPr>
            <b/>
            <sz val="9"/>
            <color indexed="81"/>
            <rFont val="Tahoma"/>
            <family val="2"/>
          </rPr>
          <t>Luis Alberto Bedrinana Mera:</t>
        </r>
        <r>
          <rPr>
            <sz val="9"/>
            <color indexed="81"/>
            <rFont val="Tahoma"/>
            <family val="2"/>
          </rPr>
          <t xml:space="preserve">
rho=As/bw.D</t>
        </r>
      </text>
    </comment>
    <comment ref="W195" authorId="0" shapeId="0">
      <text>
        <r>
          <rPr>
            <b/>
            <sz val="9"/>
            <color indexed="81"/>
            <rFont val="Tahoma"/>
            <family val="2"/>
          </rPr>
          <t>Luis Alberto Bedrinana Mera:</t>
        </r>
        <r>
          <rPr>
            <sz val="9"/>
            <color indexed="81"/>
            <rFont val="Tahoma"/>
            <family val="2"/>
          </rPr>
          <t xml:space="preserve">
fpy  == 0.85fpu</t>
        </r>
      </text>
    </comment>
    <comment ref="N196" authorId="0" shapeId="0">
      <text>
        <r>
          <rPr>
            <b/>
            <sz val="9"/>
            <color indexed="81"/>
            <rFont val="Tahoma"/>
            <family val="2"/>
          </rPr>
          <t>Luis Alberto Bedrinana Mera:</t>
        </r>
        <r>
          <rPr>
            <sz val="9"/>
            <color indexed="81"/>
            <rFont val="Tahoma"/>
            <family val="2"/>
          </rPr>
          <t xml:space="preserve">
rho=As/bw.D</t>
        </r>
      </text>
    </comment>
    <comment ref="W196" authorId="0" shapeId="0">
      <text>
        <r>
          <rPr>
            <b/>
            <sz val="9"/>
            <color indexed="81"/>
            <rFont val="Tahoma"/>
            <family val="2"/>
          </rPr>
          <t>Luis Alberto Bedrinana Mera:</t>
        </r>
        <r>
          <rPr>
            <sz val="9"/>
            <color indexed="81"/>
            <rFont val="Tahoma"/>
            <family val="2"/>
          </rPr>
          <t xml:space="preserve">
fpy  == 0.85fpu</t>
        </r>
      </text>
    </comment>
    <comment ref="N197" authorId="0" shapeId="0">
      <text>
        <r>
          <rPr>
            <b/>
            <sz val="9"/>
            <color indexed="81"/>
            <rFont val="Tahoma"/>
            <family val="2"/>
          </rPr>
          <t>Luis Alberto Bedrinana Mera:</t>
        </r>
        <r>
          <rPr>
            <sz val="9"/>
            <color indexed="81"/>
            <rFont val="Tahoma"/>
            <family val="2"/>
          </rPr>
          <t xml:space="preserve">
rho=As/bw.D</t>
        </r>
      </text>
    </comment>
    <comment ref="W197" authorId="0" shapeId="0">
      <text>
        <r>
          <rPr>
            <b/>
            <sz val="9"/>
            <color indexed="81"/>
            <rFont val="Tahoma"/>
            <family val="2"/>
          </rPr>
          <t>Luis Alberto Bedrinana Mera:</t>
        </r>
        <r>
          <rPr>
            <sz val="9"/>
            <color indexed="81"/>
            <rFont val="Tahoma"/>
            <family val="2"/>
          </rPr>
          <t xml:space="preserve">
fpy  == 0.85fpu</t>
        </r>
      </text>
    </comment>
    <comment ref="N198" authorId="0" shapeId="0">
      <text>
        <r>
          <rPr>
            <b/>
            <sz val="9"/>
            <color indexed="81"/>
            <rFont val="Tahoma"/>
            <family val="2"/>
          </rPr>
          <t>Luis Alberto Bedrinana Mera:</t>
        </r>
        <r>
          <rPr>
            <sz val="9"/>
            <color indexed="81"/>
            <rFont val="Tahoma"/>
            <family val="2"/>
          </rPr>
          <t xml:space="preserve">
rho=As/bw.D</t>
        </r>
      </text>
    </comment>
    <comment ref="W198" authorId="0" shapeId="0">
      <text>
        <r>
          <rPr>
            <b/>
            <sz val="9"/>
            <color indexed="81"/>
            <rFont val="Tahoma"/>
            <family val="2"/>
          </rPr>
          <t>Luis Alberto Bedrinana Mera:</t>
        </r>
        <r>
          <rPr>
            <sz val="9"/>
            <color indexed="81"/>
            <rFont val="Tahoma"/>
            <family val="2"/>
          </rPr>
          <t xml:space="preserve">
fpy  == 0.85fpu</t>
        </r>
      </text>
    </comment>
    <comment ref="N199" authorId="0" shapeId="0">
      <text>
        <r>
          <rPr>
            <b/>
            <sz val="9"/>
            <color indexed="81"/>
            <rFont val="Tahoma"/>
            <family val="2"/>
          </rPr>
          <t>Luis Alberto Bedrinana Mera:</t>
        </r>
        <r>
          <rPr>
            <sz val="9"/>
            <color indexed="81"/>
            <rFont val="Tahoma"/>
            <family val="2"/>
          </rPr>
          <t xml:space="preserve">
rho=As/bw.D</t>
        </r>
      </text>
    </comment>
    <comment ref="W199" authorId="0" shapeId="0">
      <text>
        <r>
          <rPr>
            <b/>
            <sz val="9"/>
            <color indexed="81"/>
            <rFont val="Tahoma"/>
            <family val="2"/>
          </rPr>
          <t>Luis Alberto Bedrinana Mera:</t>
        </r>
        <r>
          <rPr>
            <sz val="9"/>
            <color indexed="81"/>
            <rFont val="Tahoma"/>
            <family val="2"/>
          </rPr>
          <t xml:space="preserve">
fpy  == 0.85fpu</t>
        </r>
      </text>
    </comment>
    <comment ref="N200" authorId="0" shapeId="0">
      <text>
        <r>
          <rPr>
            <b/>
            <sz val="9"/>
            <color indexed="81"/>
            <rFont val="Tahoma"/>
            <family val="2"/>
          </rPr>
          <t>Luis Alberto Bedrinana Mera:</t>
        </r>
        <r>
          <rPr>
            <sz val="9"/>
            <color indexed="81"/>
            <rFont val="Tahoma"/>
            <family val="2"/>
          </rPr>
          <t xml:space="preserve">
rho=As/bw.D</t>
        </r>
      </text>
    </comment>
    <comment ref="W200" authorId="0" shapeId="0">
      <text>
        <r>
          <rPr>
            <b/>
            <sz val="9"/>
            <color indexed="81"/>
            <rFont val="Tahoma"/>
            <family val="2"/>
          </rPr>
          <t>Luis Alberto Bedrinana Mera:</t>
        </r>
        <r>
          <rPr>
            <sz val="9"/>
            <color indexed="81"/>
            <rFont val="Tahoma"/>
            <family val="2"/>
          </rPr>
          <t xml:space="preserve">
fpy  == 0.85fpu</t>
        </r>
      </text>
    </comment>
    <comment ref="N201" authorId="0" shapeId="0">
      <text>
        <r>
          <rPr>
            <b/>
            <sz val="9"/>
            <color indexed="81"/>
            <rFont val="Tahoma"/>
            <family val="2"/>
          </rPr>
          <t>Luis Alberto Bedrinana Mera:</t>
        </r>
        <r>
          <rPr>
            <sz val="9"/>
            <color indexed="81"/>
            <rFont val="Tahoma"/>
            <family val="2"/>
          </rPr>
          <t xml:space="preserve">
rho=As/bw.D</t>
        </r>
      </text>
    </comment>
    <comment ref="W201" authorId="0" shapeId="0">
      <text>
        <r>
          <rPr>
            <b/>
            <sz val="9"/>
            <color indexed="81"/>
            <rFont val="Tahoma"/>
            <family val="2"/>
          </rPr>
          <t>Luis Alberto Bedrinana Mera:</t>
        </r>
        <r>
          <rPr>
            <sz val="9"/>
            <color indexed="81"/>
            <rFont val="Tahoma"/>
            <family val="2"/>
          </rPr>
          <t xml:space="preserve">
fpy  == 0.85fpu</t>
        </r>
      </text>
    </comment>
    <comment ref="N202" authorId="0" shapeId="0">
      <text>
        <r>
          <rPr>
            <b/>
            <sz val="9"/>
            <color indexed="81"/>
            <rFont val="Tahoma"/>
            <family val="2"/>
          </rPr>
          <t>Luis Alberto Bedrinana Mera:</t>
        </r>
        <r>
          <rPr>
            <sz val="9"/>
            <color indexed="81"/>
            <rFont val="Tahoma"/>
            <family val="2"/>
          </rPr>
          <t xml:space="preserve">
rho=As/bw.D</t>
        </r>
      </text>
    </comment>
    <comment ref="W202" authorId="0" shapeId="0">
      <text>
        <r>
          <rPr>
            <b/>
            <sz val="9"/>
            <color indexed="81"/>
            <rFont val="Tahoma"/>
            <family val="2"/>
          </rPr>
          <t>Luis Alberto Bedrinana Mera:</t>
        </r>
        <r>
          <rPr>
            <sz val="9"/>
            <color indexed="81"/>
            <rFont val="Tahoma"/>
            <family val="2"/>
          </rPr>
          <t xml:space="preserve">
fpy  == 0.85fpu</t>
        </r>
      </text>
    </comment>
    <comment ref="N203" authorId="0" shapeId="0">
      <text>
        <r>
          <rPr>
            <b/>
            <sz val="9"/>
            <color indexed="81"/>
            <rFont val="Tahoma"/>
            <family val="2"/>
          </rPr>
          <t>Luis Alberto Bedrinana Mera:</t>
        </r>
        <r>
          <rPr>
            <sz val="9"/>
            <color indexed="81"/>
            <rFont val="Tahoma"/>
            <family val="2"/>
          </rPr>
          <t xml:space="preserve">
rho=As/bw.D</t>
        </r>
      </text>
    </comment>
    <comment ref="W203" authorId="0" shapeId="0">
      <text>
        <r>
          <rPr>
            <b/>
            <sz val="9"/>
            <color indexed="81"/>
            <rFont val="Tahoma"/>
            <family val="2"/>
          </rPr>
          <t>Luis Alberto Bedrinana Mera:</t>
        </r>
        <r>
          <rPr>
            <sz val="9"/>
            <color indexed="81"/>
            <rFont val="Tahoma"/>
            <family val="2"/>
          </rPr>
          <t xml:space="preserve">
fpy  == 0.85fpu</t>
        </r>
      </text>
    </comment>
    <comment ref="N204" authorId="0" shapeId="0">
      <text>
        <r>
          <rPr>
            <b/>
            <sz val="9"/>
            <color indexed="81"/>
            <rFont val="Tahoma"/>
            <family val="2"/>
          </rPr>
          <t>Luis Alberto Bedrinana Mera:</t>
        </r>
        <r>
          <rPr>
            <sz val="9"/>
            <color indexed="81"/>
            <rFont val="Tahoma"/>
            <family val="2"/>
          </rPr>
          <t xml:space="preserve">
rho=As/bw.D</t>
        </r>
      </text>
    </comment>
    <comment ref="W204" authorId="0" shapeId="0">
      <text>
        <r>
          <rPr>
            <b/>
            <sz val="9"/>
            <color indexed="81"/>
            <rFont val="Tahoma"/>
            <family val="2"/>
          </rPr>
          <t>Luis Alberto Bedrinana Mera:</t>
        </r>
        <r>
          <rPr>
            <sz val="9"/>
            <color indexed="81"/>
            <rFont val="Tahoma"/>
            <family val="2"/>
          </rPr>
          <t xml:space="preserve">
fpy  == 0.85fpu</t>
        </r>
      </text>
    </comment>
    <comment ref="N205" authorId="0" shapeId="0">
      <text>
        <r>
          <rPr>
            <b/>
            <sz val="9"/>
            <color indexed="81"/>
            <rFont val="Tahoma"/>
            <family val="2"/>
          </rPr>
          <t>Luis Alberto Bedrinana Mera:</t>
        </r>
        <r>
          <rPr>
            <sz val="9"/>
            <color indexed="81"/>
            <rFont val="Tahoma"/>
            <family val="2"/>
          </rPr>
          <t xml:space="preserve">
rho=As/bw.D</t>
        </r>
      </text>
    </comment>
    <comment ref="W205" authorId="0" shapeId="0">
      <text>
        <r>
          <rPr>
            <b/>
            <sz val="9"/>
            <color indexed="81"/>
            <rFont val="Tahoma"/>
            <family val="2"/>
          </rPr>
          <t>Luis Alberto Bedrinana Mera:</t>
        </r>
        <r>
          <rPr>
            <sz val="9"/>
            <color indexed="81"/>
            <rFont val="Tahoma"/>
            <family val="2"/>
          </rPr>
          <t xml:space="preserve">
fpy  == 0.85fpu</t>
        </r>
      </text>
    </comment>
    <comment ref="N206" authorId="0" shapeId="0">
      <text>
        <r>
          <rPr>
            <b/>
            <sz val="9"/>
            <color indexed="81"/>
            <rFont val="Tahoma"/>
            <family val="2"/>
          </rPr>
          <t>Luis Alberto Bedrinana Mera:</t>
        </r>
        <r>
          <rPr>
            <sz val="9"/>
            <color indexed="81"/>
            <rFont val="Tahoma"/>
            <family val="2"/>
          </rPr>
          <t xml:space="preserve">
rho=As/bw.D</t>
        </r>
      </text>
    </comment>
    <comment ref="W206" authorId="0" shapeId="0">
      <text>
        <r>
          <rPr>
            <b/>
            <sz val="9"/>
            <color indexed="81"/>
            <rFont val="Tahoma"/>
            <family val="2"/>
          </rPr>
          <t>Luis Alberto Bedrinana Mera:</t>
        </r>
        <r>
          <rPr>
            <sz val="9"/>
            <color indexed="81"/>
            <rFont val="Tahoma"/>
            <family val="2"/>
          </rPr>
          <t xml:space="preserve">
fpy  == 0.85fpu</t>
        </r>
      </text>
    </comment>
    <comment ref="N207" authorId="0" shapeId="0">
      <text>
        <r>
          <rPr>
            <b/>
            <sz val="9"/>
            <color indexed="81"/>
            <rFont val="Tahoma"/>
            <family val="2"/>
          </rPr>
          <t>Luis Alberto Bedrinana Mera:</t>
        </r>
        <r>
          <rPr>
            <sz val="9"/>
            <color indexed="81"/>
            <rFont val="Tahoma"/>
            <family val="2"/>
          </rPr>
          <t xml:space="preserve">
rho=As/bw.D</t>
        </r>
      </text>
    </comment>
    <comment ref="W207" authorId="0" shapeId="0">
      <text>
        <r>
          <rPr>
            <b/>
            <sz val="9"/>
            <color indexed="81"/>
            <rFont val="Tahoma"/>
            <family val="2"/>
          </rPr>
          <t>Luis Alberto Bedrinana Mera:</t>
        </r>
        <r>
          <rPr>
            <sz val="9"/>
            <color indexed="81"/>
            <rFont val="Tahoma"/>
            <family val="2"/>
          </rPr>
          <t xml:space="preserve">
fpy  == 0.85fpu</t>
        </r>
      </text>
    </comment>
    <comment ref="AI207" authorId="0" shapeId="0">
      <text>
        <r>
          <rPr>
            <b/>
            <sz val="9"/>
            <color indexed="81"/>
            <rFont val="Tahoma"/>
            <family val="2"/>
          </rPr>
          <t>Luis Alberto Bedrinana Mera:</t>
        </r>
        <r>
          <rPr>
            <sz val="9"/>
            <color indexed="81"/>
            <rFont val="Tahoma"/>
            <family val="2"/>
          </rPr>
          <t xml:space="preserve">
v= Vtest / bw*D</t>
        </r>
      </text>
    </comment>
    <comment ref="N208" authorId="0" shapeId="0">
      <text>
        <r>
          <rPr>
            <b/>
            <sz val="9"/>
            <color indexed="81"/>
            <rFont val="Tahoma"/>
            <family val="2"/>
          </rPr>
          <t>Luis Alberto Bedrinana Mera:</t>
        </r>
        <r>
          <rPr>
            <sz val="9"/>
            <color indexed="81"/>
            <rFont val="Tahoma"/>
            <family val="2"/>
          </rPr>
          <t xml:space="preserve">
rho=As/bw.D</t>
        </r>
      </text>
    </comment>
    <comment ref="N209" authorId="0" shapeId="0">
      <text>
        <r>
          <rPr>
            <b/>
            <sz val="9"/>
            <color indexed="81"/>
            <rFont val="Tahoma"/>
            <family val="2"/>
          </rPr>
          <t>Luis Alberto Bedrinana Mera:</t>
        </r>
        <r>
          <rPr>
            <sz val="9"/>
            <color indexed="81"/>
            <rFont val="Tahoma"/>
            <family val="2"/>
          </rPr>
          <t xml:space="preserve">
rho=As/bw.D</t>
        </r>
      </text>
    </comment>
    <comment ref="N210" authorId="0" shapeId="0">
      <text>
        <r>
          <rPr>
            <b/>
            <sz val="9"/>
            <color indexed="81"/>
            <rFont val="Tahoma"/>
            <family val="2"/>
          </rPr>
          <t>Luis Alberto Bedrinana Mera:</t>
        </r>
        <r>
          <rPr>
            <sz val="9"/>
            <color indexed="81"/>
            <rFont val="Tahoma"/>
            <family val="2"/>
          </rPr>
          <t xml:space="preserve">
rho=As/bw.D</t>
        </r>
      </text>
    </comment>
    <comment ref="N211" authorId="0" shapeId="0">
      <text>
        <r>
          <rPr>
            <b/>
            <sz val="9"/>
            <color indexed="81"/>
            <rFont val="Tahoma"/>
            <family val="2"/>
          </rPr>
          <t>Luis Alberto Bedrinana Mera:</t>
        </r>
        <r>
          <rPr>
            <sz val="9"/>
            <color indexed="81"/>
            <rFont val="Tahoma"/>
            <family val="2"/>
          </rPr>
          <t xml:space="preserve">
rho=As/bw.D</t>
        </r>
      </text>
    </comment>
    <comment ref="N212" authorId="0" shapeId="0">
      <text>
        <r>
          <rPr>
            <b/>
            <sz val="9"/>
            <color indexed="81"/>
            <rFont val="Tahoma"/>
            <family val="2"/>
          </rPr>
          <t>Luis Alberto Bedrinana Mera:</t>
        </r>
        <r>
          <rPr>
            <sz val="9"/>
            <color indexed="81"/>
            <rFont val="Tahoma"/>
            <family val="2"/>
          </rPr>
          <t xml:space="preserve">
rho=As/bw.D</t>
        </r>
      </text>
    </comment>
    <comment ref="N213" authorId="0" shapeId="0">
      <text>
        <r>
          <rPr>
            <b/>
            <sz val="9"/>
            <color indexed="81"/>
            <rFont val="Tahoma"/>
            <family val="2"/>
          </rPr>
          <t>Luis Alberto Bedrinana Mera:</t>
        </r>
        <r>
          <rPr>
            <sz val="9"/>
            <color indexed="81"/>
            <rFont val="Tahoma"/>
            <family val="2"/>
          </rPr>
          <t xml:space="preserve">
rho=As/bw.D</t>
        </r>
      </text>
    </comment>
    <comment ref="N214" authorId="0" shapeId="0">
      <text>
        <r>
          <rPr>
            <b/>
            <sz val="9"/>
            <color indexed="81"/>
            <rFont val="Tahoma"/>
            <family val="2"/>
          </rPr>
          <t>Luis Alberto Bedrinana Mera:</t>
        </r>
        <r>
          <rPr>
            <sz val="9"/>
            <color indexed="81"/>
            <rFont val="Tahoma"/>
            <family val="2"/>
          </rPr>
          <t xml:space="preserve">
rho=As/bw.D</t>
        </r>
      </text>
    </comment>
    <comment ref="N215" authorId="0" shapeId="0">
      <text>
        <r>
          <rPr>
            <b/>
            <sz val="9"/>
            <color indexed="81"/>
            <rFont val="Tahoma"/>
            <family val="2"/>
          </rPr>
          <t>Luis Alberto Bedrinana Mera:</t>
        </r>
        <r>
          <rPr>
            <sz val="9"/>
            <color indexed="81"/>
            <rFont val="Tahoma"/>
            <family val="2"/>
          </rPr>
          <t xml:space="preserve">
rho=As/bw.D</t>
        </r>
      </text>
    </comment>
    <comment ref="N216" authorId="0" shapeId="0">
      <text>
        <r>
          <rPr>
            <b/>
            <sz val="9"/>
            <color indexed="81"/>
            <rFont val="Tahoma"/>
            <family val="2"/>
          </rPr>
          <t>Luis Alberto Bedrinana Mera:</t>
        </r>
        <r>
          <rPr>
            <sz val="9"/>
            <color indexed="81"/>
            <rFont val="Tahoma"/>
            <family val="2"/>
          </rPr>
          <t xml:space="preserve">
rho=As/bw.D</t>
        </r>
      </text>
    </comment>
    <comment ref="N217" authorId="0" shapeId="0">
      <text>
        <r>
          <rPr>
            <b/>
            <sz val="9"/>
            <color indexed="81"/>
            <rFont val="Tahoma"/>
            <family val="2"/>
          </rPr>
          <t>Luis Alberto Bedrinana Mera:</t>
        </r>
        <r>
          <rPr>
            <sz val="9"/>
            <color indexed="81"/>
            <rFont val="Tahoma"/>
            <family val="2"/>
          </rPr>
          <t xml:space="preserve">
rho=As/bw.D</t>
        </r>
      </text>
    </comment>
    <comment ref="N218" authorId="0" shapeId="0">
      <text>
        <r>
          <rPr>
            <b/>
            <sz val="9"/>
            <color indexed="81"/>
            <rFont val="Tahoma"/>
            <family val="2"/>
          </rPr>
          <t>Luis Alberto Bedrinana Mera:</t>
        </r>
        <r>
          <rPr>
            <sz val="9"/>
            <color indexed="81"/>
            <rFont val="Tahoma"/>
            <family val="2"/>
          </rPr>
          <t xml:space="preserve">
rho=As/bw.D</t>
        </r>
      </text>
    </comment>
    <comment ref="N219" authorId="0" shapeId="0">
      <text>
        <r>
          <rPr>
            <b/>
            <sz val="9"/>
            <color indexed="81"/>
            <rFont val="Tahoma"/>
            <family val="2"/>
          </rPr>
          <t>Luis Alberto Bedrinana Mera:</t>
        </r>
        <r>
          <rPr>
            <sz val="9"/>
            <color indexed="81"/>
            <rFont val="Tahoma"/>
            <family val="2"/>
          </rPr>
          <t xml:space="preserve">
rho=As/bw.D</t>
        </r>
      </text>
    </comment>
    <comment ref="N220" authorId="0" shapeId="0">
      <text>
        <r>
          <rPr>
            <b/>
            <sz val="9"/>
            <color indexed="81"/>
            <rFont val="Tahoma"/>
            <family val="2"/>
          </rPr>
          <t>Luis Alberto Bedrinana Mera:</t>
        </r>
        <r>
          <rPr>
            <sz val="9"/>
            <color indexed="81"/>
            <rFont val="Tahoma"/>
            <family val="2"/>
          </rPr>
          <t xml:space="preserve">
rho=As/bw.D</t>
        </r>
      </text>
    </comment>
    <comment ref="N221" authorId="0" shapeId="0">
      <text>
        <r>
          <rPr>
            <b/>
            <sz val="9"/>
            <color indexed="81"/>
            <rFont val="Tahoma"/>
            <family val="2"/>
          </rPr>
          <t>Luis Alberto Bedrinana Mera:</t>
        </r>
        <r>
          <rPr>
            <sz val="9"/>
            <color indexed="81"/>
            <rFont val="Tahoma"/>
            <family val="2"/>
          </rPr>
          <t xml:space="preserve">
rho=As/bw.D</t>
        </r>
      </text>
    </comment>
    <comment ref="N222" authorId="0" shapeId="0">
      <text>
        <r>
          <rPr>
            <b/>
            <sz val="9"/>
            <color indexed="81"/>
            <rFont val="Tahoma"/>
            <family val="2"/>
          </rPr>
          <t>Luis Alberto Bedrinana Mera:</t>
        </r>
        <r>
          <rPr>
            <sz val="9"/>
            <color indexed="81"/>
            <rFont val="Tahoma"/>
            <family val="2"/>
          </rPr>
          <t xml:space="preserve">
rho=As/bw.D</t>
        </r>
      </text>
    </comment>
    <comment ref="N223" authorId="0" shapeId="0">
      <text>
        <r>
          <rPr>
            <b/>
            <sz val="9"/>
            <color indexed="81"/>
            <rFont val="Tahoma"/>
            <family val="2"/>
          </rPr>
          <t>Luis Alberto Bedrinana Mera:</t>
        </r>
        <r>
          <rPr>
            <sz val="9"/>
            <color indexed="81"/>
            <rFont val="Tahoma"/>
            <family val="2"/>
          </rPr>
          <t xml:space="preserve">
rho=As/bw.D</t>
        </r>
      </text>
    </comment>
    <comment ref="N224" authorId="0" shapeId="0">
      <text>
        <r>
          <rPr>
            <b/>
            <sz val="9"/>
            <color indexed="81"/>
            <rFont val="Tahoma"/>
            <family val="2"/>
          </rPr>
          <t>Luis Alberto Bedrinana Mera:</t>
        </r>
        <r>
          <rPr>
            <sz val="9"/>
            <color indexed="81"/>
            <rFont val="Tahoma"/>
            <family val="2"/>
          </rPr>
          <t xml:space="preserve">
rho=As/bw.D</t>
        </r>
      </text>
    </comment>
    <comment ref="N225" authorId="0" shapeId="0">
      <text>
        <r>
          <rPr>
            <b/>
            <sz val="9"/>
            <color indexed="81"/>
            <rFont val="Tahoma"/>
            <family val="2"/>
          </rPr>
          <t>Luis Alberto Bedrinana Mera:</t>
        </r>
        <r>
          <rPr>
            <sz val="9"/>
            <color indexed="81"/>
            <rFont val="Tahoma"/>
            <family val="2"/>
          </rPr>
          <t xml:space="preserve">
rho=As/bw.D</t>
        </r>
      </text>
    </comment>
    <comment ref="N226" authorId="0" shapeId="0">
      <text>
        <r>
          <rPr>
            <b/>
            <sz val="9"/>
            <color indexed="81"/>
            <rFont val="Tahoma"/>
            <family val="2"/>
          </rPr>
          <t>Luis Alberto Bedrinana Mera:</t>
        </r>
        <r>
          <rPr>
            <sz val="9"/>
            <color indexed="81"/>
            <rFont val="Tahoma"/>
            <family val="2"/>
          </rPr>
          <t xml:space="preserve">
rho=As/bw.D</t>
        </r>
      </text>
    </comment>
    <comment ref="N227" authorId="0" shapeId="0">
      <text>
        <r>
          <rPr>
            <b/>
            <sz val="9"/>
            <color indexed="81"/>
            <rFont val="Tahoma"/>
            <family val="2"/>
          </rPr>
          <t>Luis Alberto Bedrinana Mera:</t>
        </r>
        <r>
          <rPr>
            <sz val="9"/>
            <color indexed="81"/>
            <rFont val="Tahoma"/>
            <family val="2"/>
          </rPr>
          <t xml:space="preserve">
rho=As/bw.D</t>
        </r>
      </text>
    </comment>
    <comment ref="N228" authorId="0" shapeId="0">
      <text>
        <r>
          <rPr>
            <b/>
            <sz val="9"/>
            <color indexed="81"/>
            <rFont val="Tahoma"/>
            <family val="2"/>
          </rPr>
          <t>Luis Alberto Bedrinana Mera:</t>
        </r>
        <r>
          <rPr>
            <sz val="9"/>
            <color indexed="81"/>
            <rFont val="Tahoma"/>
            <family val="2"/>
          </rPr>
          <t xml:space="preserve">
rho=As/bw.D</t>
        </r>
      </text>
    </comment>
    <comment ref="N229" authorId="0" shapeId="0">
      <text>
        <r>
          <rPr>
            <b/>
            <sz val="9"/>
            <color indexed="81"/>
            <rFont val="Tahoma"/>
            <family val="2"/>
          </rPr>
          <t>Luis Alberto Bedrinana Mera:</t>
        </r>
        <r>
          <rPr>
            <sz val="9"/>
            <color indexed="81"/>
            <rFont val="Tahoma"/>
            <family val="2"/>
          </rPr>
          <t xml:space="preserve">
rho=As/bw.D</t>
        </r>
      </text>
    </comment>
    <comment ref="N230" authorId="0" shapeId="0">
      <text>
        <r>
          <rPr>
            <b/>
            <sz val="9"/>
            <color indexed="81"/>
            <rFont val="Tahoma"/>
            <family val="2"/>
          </rPr>
          <t>Luis Alberto Bedrinana Mera:</t>
        </r>
        <r>
          <rPr>
            <sz val="9"/>
            <color indexed="81"/>
            <rFont val="Tahoma"/>
            <family val="2"/>
          </rPr>
          <t xml:space="preserve">
rho=As/bw.D</t>
        </r>
      </text>
    </comment>
    <comment ref="N231" authorId="0" shapeId="0">
      <text>
        <r>
          <rPr>
            <b/>
            <sz val="9"/>
            <color indexed="81"/>
            <rFont val="Tahoma"/>
            <family val="2"/>
          </rPr>
          <t>Luis Alberto Bedrinana Mera:</t>
        </r>
        <r>
          <rPr>
            <sz val="9"/>
            <color indexed="81"/>
            <rFont val="Tahoma"/>
            <family val="2"/>
          </rPr>
          <t xml:space="preserve">
rho=As/bw.D</t>
        </r>
      </text>
    </comment>
    <comment ref="N232" authorId="0" shapeId="0">
      <text>
        <r>
          <rPr>
            <b/>
            <sz val="9"/>
            <color indexed="81"/>
            <rFont val="Tahoma"/>
            <family val="2"/>
          </rPr>
          <t>Luis Alberto Bedrinana Mera:</t>
        </r>
        <r>
          <rPr>
            <sz val="9"/>
            <color indexed="81"/>
            <rFont val="Tahoma"/>
            <family val="2"/>
          </rPr>
          <t xml:space="preserve">
rho=As/bw.D</t>
        </r>
      </text>
    </comment>
    <comment ref="N233" authorId="0" shapeId="0">
      <text>
        <r>
          <rPr>
            <b/>
            <sz val="9"/>
            <color indexed="81"/>
            <rFont val="Tahoma"/>
            <family val="2"/>
          </rPr>
          <t>Luis Alberto Bedrinana Mera:</t>
        </r>
        <r>
          <rPr>
            <sz val="9"/>
            <color indexed="81"/>
            <rFont val="Tahoma"/>
            <family val="2"/>
          </rPr>
          <t xml:space="preserve">
rho=As/bw.D</t>
        </r>
      </text>
    </comment>
    <comment ref="N234" authorId="0" shapeId="0">
      <text>
        <r>
          <rPr>
            <b/>
            <sz val="9"/>
            <color indexed="81"/>
            <rFont val="Tahoma"/>
            <family val="2"/>
          </rPr>
          <t>Luis Alberto Bedrinana Mera:</t>
        </r>
        <r>
          <rPr>
            <sz val="9"/>
            <color indexed="81"/>
            <rFont val="Tahoma"/>
            <family val="2"/>
          </rPr>
          <t xml:space="preserve">
rho=As/bw.D</t>
        </r>
      </text>
    </comment>
    <comment ref="N235" authorId="0" shapeId="0">
      <text>
        <r>
          <rPr>
            <b/>
            <sz val="9"/>
            <color indexed="81"/>
            <rFont val="Tahoma"/>
            <family val="2"/>
          </rPr>
          <t>Luis Alberto Bedrinana Mera:</t>
        </r>
        <r>
          <rPr>
            <sz val="9"/>
            <color indexed="81"/>
            <rFont val="Tahoma"/>
            <family val="2"/>
          </rPr>
          <t xml:space="preserve">
rho=As/bw.D</t>
        </r>
      </text>
    </comment>
    <comment ref="N236" authorId="0" shapeId="0">
      <text>
        <r>
          <rPr>
            <b/>
            <sz val="9"/>
            <color indexed="81"/>
            <rFont val="Tahoma"/>
            <family val="2"/>
          </rPr>
          <t>Luis Alberto Bedrinana Mera:</t>
        </r>
        <r>
          <rPr>
            <sz val="9"/>
            <color indexed="81"/>
            <rFont val="Tahoma"/>
            <family val="2"/>
          </rPr>
          <t xml:space="preserve">
rho=As/bw.D</t>
        </r>
      </text>
    </comment>
    <comment ref="N237" authorId="0" shapeId="0">
      <text>
        <r>
          <rPr>
            <b/>
            <sz val="9"/>
            <color indexed="81"/>
            <rFont val="Tahoma"/>
            <family val="2"/>
          </rPr>
          <t>Luis Alberto Bedrinana Mera:</t>
        </r>
        <r>
          <rPr>
            <sz val="9"/>
            <color indexed="81"/>
            <rFont val="Tahoma"/>
            <family val="2"/>
          </rPr>
          <t xml:space="preserve">
rho=As/bw.D</t>
        </r>
      </text>
    </comment>
    <comment ref="N238" authorId="0" shapeId="0">
      <text>
        <r>
          <rPr>
            <b/>
            <sz val="9"/>
            <color indexed="81"/>
            <rFont val="Tahoma"/>
            <family val="2"/>
          </rPr>
          <t>Luis Alberto Bedrinana Mera:</t>
        </r>
        <r>
          <rPr>
            <sz val="9"/>
            <color indexed="81"/>
            <rFont val="Tahoma"/>
            <family val="2"/>
          </rPr>
          <t xml:space="preserve">
rho=As/bw.D</t>
        </r>
      </text>
    </comment>
    <comment ref="N239" authorId="0" shapeId="0">
      <text>
        <r>
          <rPr>
            <b/>
            <sz val="9"/>
            <color indexed="81"/>
            <rFont val="Tahoma"/>
            <family val="2"/>
          </rPr>
          <t>Luis Alberto Bedrinana Mera:</t>
        </r>
        <r>
          <rPr>
            <sz val="9"/>
            <color indexed="81"/>
            <rFont val="Tahoma"/>
            <family val="2"/>
          </rPr>
          <t xml:space="preserve">
rho=As/bw.D</t>
        </r>
      </text>
    </comment>
    <comment ref="N240" authorId="0" shapeId="0">
      <text>
        <r>
          <rPr>
            <b/>
            <sz val="9"/>
            <color indexed="81"/>
            <rFont val="Tahoma"/>
            <family val="2"/>
          </rPr>
          <t>Luis Alberto Bedrinana Mera:</t>
        </r>
        <r>
          <rPr>
            <sz val="9"/>
            <color indexed="81"/>
            <rFont val="Tahoma"/>
            <family val="2"/>
          </rPr>
          <t xml:space="preserve">
rho=As/bw.D</t>
        </r>
      </text>
    </comment>
    <comment ref="N241" authorId="0" shapeId="0">
      <text>
        <r>
          <rPr>
            <b/>
            <sz val="9"/>
            <color indexed="81"/>
            <rFont val="Tahoma"/>
            <family val="2"/>
          </rPr>
          <t>Luis Alberto Bedrinana Mera:</t>
        </r>
        <r>
          <rPr>
            <sz val="9"/>
            <color indexed="81"/>
            <rFont val="Tahoma"/>
            <family val="2"/>
          </rPr>
          <t xml:space="preserve">
rho=As/bw.D</t>
        </r>
      </text>
    </comment>
    <comment ref="N242" authorId="0" shapeId="0">
      <text>
        <r>
          <rPr>
            <b/>
            <sz val="9"/>
            <color indexed="81"/>
            <rFont val="Tahoma"/>
            <family val="2"/>
          </rPr>
          <t>Luis Alberto Bedrinana Mera:</t>
        </r>
        <r>
          <rPr>
            <sz val="9"/>
            <color indexed="81"/>
            <rFont val="Tahoma"/>
            <family val="2"/>
          </rPr>
          <t xml:space="preserve">
rho=As/bw.D</t>
        </r>
      </text>
    </comment>
    <comment ref="N243" authorId="0" shapeId="0">
      <text>
        <r>
          <rPr>
            <b/>
            <sz val="9"/>
            <color indexed="81"/>
            <rFont val="Tahoma"/>
            <family val="2"/>
          </rPr>
          <t>Luis Alberto Bedrinana Mera:</t>
        </r>
        <r>
          <rPr>
            <sz val="9"/>
            <color indexed="81"/>
            <rFont val="Tahoma"/>
            <family val="2"/>
          </rPr>
          <t xml:space="preserve">
rho=As/bw.D</t>
        </r>
      </text>
    </comment>
    <comment ref="N244" authorId="0" shapeId="0">
      <text>
        <r>
          <rPr>
            <b/>
            <sz val="9"/>
            <color indexed="81"/>
            <rFont val="Tahoma"/>
            <family val="2"/>
          </rPr>
          <t>Luis Alberto Bedrinana Mera:</t>
        </r>
        <r>
          <rPr>
            <sz val="9"/>
            <color indexed="81"/>
            <rFont val="Tahoma"/>
            <family val="2"/>
          </rPr>
          <t xml:space="preserve">
rho=As/bw.D</t>
        </r>
      </text>
    </comment>
    <comment ref="N245" authorId="0" shapeId="0">
      <text>
        <r>
          <rPr>
            <b/>
            <sz val="9"/>
            <color indexed="81"/>
            <rFont val="Tahoma"/>
            <family val="2"/>
          </rPr>
          <t>Luis Alberto Bedrinana Mera:</t>
        </r>
        <r>
          <rPr>
            <sz val="9"/>
            <color indexed="81"/>
            <rFont val="Tahoma"/>
            <family val="2"/>
          </rPr>
          <t xml:space="preserve">
rho=As/bw.D</t>
        </r>
      </text>
    </comment>
    <comment ref="N246" authorId="0" shapeId="0">
      <text>
        <r>
          <rPr>
            <b/>
            <sz val="9"/>
            <color indexed="81"/>
            <rFont val="Tahoma"/>
            <family val="2"/>
          </rPr>
          <t>Luis Alberto Bedrinana Mera:</t>
        </r>
        <r>
          <rPr>
            <sz val="9"/>
            <color indexed="81"/>
            <rFont val="Tahoma"/>
            <family val="2"/>
          </rPr>
          <t xml:space="preserve">
rho=As/bw.D</t>
        </r>
      </text>
    </comment>
    <comment ref="N247" authorId="0" shapeId="0">
      <text>
        <r>
          <rPr>
            <b/>
            <sz val="9"/>
            <color indexed="81"/>
            <rFont val="Tahoma"/>
            <family val="2"/>
          </rPr>
          <t>Luis Alberto Bedrinana Mera:</t>
        </r>
        <r>
          <rPr>
            <sz val="9"/>
            <color indexed="81"/>
            <rFont val="Tahoma"/>
            <family val="2"/>
          </rPr>
          <t xml:space="preserve">
rho=As/bw.D</t>
        </r>
      </text>
    </comment>
    <comment ref="N248" authorId="0" shapeId="0">
      <text>
        <r>
          <rPr>
            <b/>
            <sz val="9"/>
            <color indexed="81"/>
            <rFont val="Tahoma"/>
            <family val="2"/>
          </rPr>
          <t>Luis Alberto Bedrinana Mera:</t>
        </r>
        <r>
          <rPr>
            <sz val="9"/>
            <color indexed="81"/>
            <rFont val="Tahoma"/>
            <family val="2"/>
          </rPr>
          <t xml:space="preserve">
rho=As/bw.D</t>
        </r>
      </text>
    </comment>
    <comment ref="N249" authorId="0" shapeId="0">
      <text>
        <r>
          <rPr>
            <b/>
            <sz val="9"/>
            <color indexed="81"/>
            <rFont val="Tahoma"/>
            <family val="2"/>
          </rPr>
          <t>Luis Alberto Bedrinana Mera:</t>
        </r>
        <r>
          <rPr>
            <sz val="9"/>
            <color indexed="81"/>
            <rFont val="Tahoma"/>
            <family val="2"/>
          </rPr>
          <t xml:space="preserve">
rho=As/bw.D</t>
        </r>
      </text>
    </comment>
    <comment ref="N250" authorId="0" shapeId="0">
      <text>
        <r>
          <rPr>
            <b/>
            <sz val="9"/>
            <color indexed="81"/>
            <rFont val="Tahoma"/>
            <family val="2"/>
          </rPr>
          <t>Luis Alberto Bedrinana Mera:</t>
        </r>
        <r>
          <rPr>
            <sz val="9"/>
            <color indexed="81"/>
            <rFont val="Tahoma"/>
            <family val="2"/>
          </rPr>
          <t xml:space="preserve">
rho=As/bw.D</t>
        </r>
      </text>
    </comment>
    <comment ref="N251" authorId="0" shapeId="0">
      <text>
        <r>
          <rPr>
            <b/>
            <sz val="9"/>
            <color indexed="81"/>
            <rFont val="Tahoma"/>
            <family val="2"/>
          </rPr>
          <t>Luis Alberto Bedrinana Mera:</t>
        </r>
        <r>
          <rPr>
            <sz val="9"/>
            <color indexed="81"/>
            <rFont val="Tahoma"/>
            <family val="2"/>
          </rPr>
          <t xml:space="preserve">
rho=As/bw.D</t>
        </r>
      </text>
    </comment>
    <comment ref="N252" authorId="0" shapeId="0">
      <text>
        <r>
          <rPr>
            <b/>
            <sz val="9"/>
            <color indexed="81"/>
            <rFont val="Tahoma"/>
            <family val="2"/>
          </rPr>
          <t>Luis Alberto Bedrinana Mera:</t>
        </r>
        <r>
          <rPr>
            <sz val="9"/>
            <color indexed="81"/>
            <rFont val="Tahoma"/>
            <family val="2"/>
          </rPr>
          <t xml:space="preserve">
rho=As/bw.D</t>
        </r>
      </text>
    </comment>
    <comment ref="N253" authorId="0" shapeId="0">
      <text>
        <r>
          <rPr>
            <b/>
            <sz val="9"/>
            <color indexed="81"/>
            <rFont val="Tahoma"/>
            <family val="2"/>
          </rPr>
          <t>Luis Alberto Bedrinana Mera:</t>
        </r>
        <r>
          <rPr>
            <sz val="9"/>
            <color indexed="81"/>
            <rFont val="Tahoma"/>
            <family val="2"/>
          </rPr>
          <t xml:space="preserve">
rho=As/bw.D</t>
        </r>
      </text>
    </comment>
    <comment ref="N254" authorId="0" shapeId="0">
      <text>
        <r>
          <rPr>
            <b/>
            <sz val="9"/>
            <color indexed="81"/>
            <rFont val="Tahoma"/>
            <family val="2"/>
          </rPr>
          <t>Luis Alberto Bedrinana Mera:</t>
        </r>
        <r>
          <rPr>
            <sz val="9"/>
            <color indexed="81"/>
            <rFont val="Tahoma"/>
            <family val="2"/>
          </rPr>
          <t xml:space="preserve">
rho=As/bw.D</t>
        </r>
      </text>
    </comment>
    <comment ref="N255" authorId="0" shapeId="0">
      <text>
        <r>
          <rPr>
            <b/>
            <sz val="9"/>
            <color indexed="81"/>
            <rFont val="Tahoma"/>
            <family val="2"/>
          </rPr>
          <t>Luis Alberto Bedrinana Mera:</t>
        </r>
        <r>
          <rPr>
            <sz val="9"/>
            <color indexed="81"/>
            <rFont val="Tahoma"/>
            <family val="2"/>
          </rPr>
          <t xml:space="preserve">
rho=As/bw.D</t>
        </r>
      </text>
    </comment>
    <comment ref="N256" authorId="0" shapeId="0">
      <text>
        <r>
          <rPr>
            <b/>
            <sz val="9"/>
            <color indexed="81"/>
            <rFont val="Tahoma"/>
            <family val="2"/>
          </rPr>
          <t>Luis Alberto Bedrinana Mera:</t>
        </r>
        <r>
          <rPr>
            <sz val="9"/>
            <color indexed="81"/>
            <rFont val="Tahoma"/>
            <family val="2"/>
          </rPr>
          <t xml:space="preserve">
rho=As/bw.D</t>
        </r>
      </text>
    </comment>
    <comment ref="N257" authorId="0" shapeId="0">
      <text>
        <r>
          <rPr>
            <b/>
            <sz val="9"/>
            <color indexed="81"/>
            <rFont val="Tahoma"/>
            <family val="2"/>
          </rPr>
          <t>Luis Alberto Bedrinana Mera:</t>
        </r>
        <r>
          <rPr>
            <sz val="9"/>
            <color indexed="81"/>
            <rFont val="Tahoma"/>
            <family val="2"/>
          </rPr>
          <t xml:space="preserve">
rho=As/bw.D</t>
        </r>
      </text>
    </comment>
    <comment ref="N258" authorId="0" shapeId="0">
      <text>
        <r>
          <rPr>
            <b/>
            <sz val="9"/>
            <color indexed="81"/>
            <rFont val="Tahoma"/>
            <family val="2"/>
          </rPr>
          <t>Luis Alberto Bedrinana Mera:</t>
        </r>
        <r>
          <rPr>
            <sz val="9"/>
            <color indexed="81"/>
            <rFont val="Tahoma"/>
            <family val="2"/>
          </rPr>
          <t xml:space="preserve">
rho=As/bw.D</t>
        </r>
      </text>
    </comment>
    <comment ref="N259" authorId="0" shapeId="0">
      <text>
        <r>
          <rPr>
            <b/>
            <sz val="9"/>
            <color indexed="81"/>
            <rFont val="Tahoma"/>
            <family val="2"/>
          </rPr>
          <t>Luis Alberto Bedrinana Mera:</t>
        </r>
        <r>
          <rPr>
            <sz val="9"/>
            <color indexed="81"/>
            <rFont val="Tahoma"/>
            <family val="2"/>
          </rPr>
          <t xml:space="preserve">
rho=As/bw.D</t>
        </r>
      </text>
    </comment>
    <comment ref="N260" authorId="0" shapeId="0">
      <text>
        <r>
          <rPr>
            <b/>
            <sz val="9"/>
            <color indexed="81"/>
            <rFont val="Tahoma"/>
            <family val="2"/>
          </rPr>
          <t>Luis Alberto Bedrinana Mera:</t>
        </r>
        <r>
          <rPr>
            <sz val="9"/>
            <color indexed="81"/>
            <rFont val="Tahoma"/>
            <family val="2"/>
          </rPr>
          <t xml:space="preserve">
rho=As/bw.D</t>
        </r>
      </text>
    </comment>
    <comment ref="N261" authorId="0" shapeId="0">
      <text>
        <r>
          <rPr>
            <b/>
            <sz val="9"/>
            <color indexed="81"/>
            <rFont val="Tahoma"/>
            <family val="2"/>
          </rPr>
          <t>Luis Alberto Bedrinana Mera:</t>
        </r>
        <r>
          <rPr>
            <sz val="9"/>
            <color indexed="81"/>
            <rFont val="Tahoma"/>
            <family val="2"/>
          </rPr>
          <t xml:space="preserve">
rho=As/bw.D</t>
        </r>
      </text>
    </comment>
    <comment ref="N262" authorId="0" shapeId="0">
      <text>
        <r>
          <rPr>
            <b/>
            <sz val="9"/>
            <color indexed="81"/>
            <rFont val="Tahoma"/>
            <family val="2"/>
          </rPr>
          <t>Luis Alberto Bedrinana Mera:</t>
        </r>
        <r>
          <rPr>
            <sz val="9"/>
            <color indexed="81"/>
            <rFont val="Tahoma"/>
            <family val="2"/>
          </rPr>
          <t xml:space="preserve">
rho=As/bw.D</t>
        </r>
      </text>
    </comment>
    <comment ref="N263" authorId="0" shapeId="0">
      <text>
        <r>
          <rPr>
            <b/>
            <sz val="9"/>
            <color indexed="81"/>
            <rFont val="Tahoma"/>
            <family val="2"/>
          </rPr>
          <t>Luis Alberto Bedrinana Mera:</t>
        </r>
        <r>
          <rPr>
            <sz val="9"/>
            <color indexed="81"/>
            <rFont val="Tahoma"/>
            <family val="2"/>
          </rPr>
          <t xml:space="preserve">
rho=As/bw.D</t>
        </r>
      </text>
    </comment>
    <comment ref="N264" authorId="0" shapeId="0">
      <text>
        <r>
          <rPr>
            <b/>
            <sz val="9"/>
            <color indexed="81"/>
            <rFont val="Tahoma"/>
            <family val="2"/>
          </rPr>
          <t>Luis Alberto Bedrinana Mera:</t>
        </r>
        <r>
          <rPr>
            <sz val="9"/>
            <color indexed="81"/>
            <rFont val="Tahoma"/>
            <family val="2"/>
          </rPr>
          <t xml:space="preserve">
rho=As/bw.D</t>
        </r>
      </text>
    </comment>
    <comment ref="N265" authorId="0" shapeId="0">
      <text>
        <r>
          <rPr>
            <b/>
            <sz val="9"/>
            <color indexed="81"/>
            <rFont val="Tahoma"/>
            <family val="2"/>
          </rPr>
          <t>Luis Alberto Bedrinana Mera:</t>
        </r>
        <r>
          <rPr>
            <sz val="9"/>
            <color indexed="81"/>
            <rFont val="Tahoma"/>
            <family val="2"/>
          </rPr>
          <t xml:space="preserve">
rho=As/bw.D</t>
        </r>
      </text>
    </comment>
    <comment ref="N266" authorId="0" shapeId="0">
      <text>
        <r>
          <rPr>
            <b/>
            <sz val="9"/>
            <color indexed="81"/>
            <rFont val="Tahoma"/>
            <family val="2"/>
          </rPr>
          <t>Luis Alberto Bedrinana Mera:</t>
        </r>
        <r>
          <rPr>
            <sz val="9"/>
            <color indexed="81"/>
            <rFont val="Tahoma"/>
            <family val="2"/>
          </rPr>
          <t xml:space="preserve">
rho=As/bw.D</t>
        </r>
      </text>
    </comment>
    <comment ref="N267" authorId="0" shapeId="0">
      <text>
        <r>
          <rPr>
            <b/>
            <sz val="9"/>
            <color indexed="81"/>
            <rFont val="Tahoma"/>
            <family val="2"/>
          </rPr>
          <t>Luis Alberto Bedrinana Mera:</t>
        </r>
        <r>
          <rPr>
            <sz val="9"/>
            <color indexed="81"/>
            <rFont val="Tahoma"/>
            <family val="2"/>
          </rPr>
          <t xml:space="preserve">
rho=As/bw.D</t>
        </r>
      </text>
    </comment>
    <comment ref="N268" authorId="0" shapeId="0">
      <text>
        <r>
          <rPr>
            <b/>
            <sz val="9"/>
            <color indexed="81"/>
            <rFont val="Tahoma"/>
            <family val="2"/>
          </rPr>
          <t>Luis Alberto Bedrinana Mera:</t>
        </r>
        <r>
          <rPr>
            <sz val="9"/>
            <color indexed="81"/>
            <rFont val="Tahoma"/>
            <family val="2"/>
          </rPr>
          <t xml:space="preserve">
rho=As/bw.D</t>
        </r>
      </text>
    </comment>
    <comment ref="N269" authorId="0" shapeId="0">
      <text>
        <r>
          <rPr>
            <b/>
            <sz val="9"/>
            <color indexed="81"/>
            <rFont val="Tahoma"/>
            <family val="2"/>
          </rPr>
          <t>Luis Alberto Bedrinana Mera:</t>
        </r>
        <r>
          <rPr>
            <sz val="9"/>
            <color indexed="81"/>
            <rFont val="Tahoma"/>
            <family val="2"/>
          </rPr>
          <t xml:space="preserve">
rho=As/bw.D</t>
        </r>
      </text>
    </comment>
    <comment ref="N270" authorId="0" shapeId="0">
      <text>
        <r>
          <rPr>
            <b/>
            <sz val="9"/>
            <color indexed="81"/>
            <rFont val="Tahoma"/>
            <family val="2"/>
          </rPr>
          <t>Luis Alberto Bedrinana Mera:</t>
        </r>
        <r>
          <rPr>
            <sz val="9"/>
            <color indexed="81"/>
            <rFont val="Tahoma"/>
            <family val="2"/>
          </rPr>
          <t xml:space="preserve">
rho=As/bw.D</t>
        </r>
      </text>
    </comment>
    <comment ref="N271" authorId="0" shapeId="0">
      <text>
        <r>
          <rPr>
            <b/>
            <sz val="9"/>
            <color indexed="81"/>
            <rFont val="Tahoma"/>
            <family val="2"/>
          </rPr>
          <t>Luis Alberto Bedrinana Mera:</t>
        </r>
        <r>
          <rPr>
            <sz val="9"/>
            <color indexed="81"/>
            <rFont val="Tahoma"/>
            <family val="2"/>
          </rPr>
          <t xml:space="preserve">
rho=As/bw.D</t>
        </r>
      </text>
    </comment>
    <comment ref="N272" authorId="0" shapeId="0">
      <text>
        <r>
          <rPr>
            <b/>
            <sz val="9"/>
            <color indexed="81"/>
            <rFont val="Tahoma"/>
            <family val="2"/>
          </rPr>
          <t>Luis Alberto Bedrinana Mera:</t>
        </r>
        <r>
          <rPr>
            <sz val="9"/>
            <color indexed="81"/>
            <rFont val="Tahoma"/>
            <family val="2"/>
          </rPr>
          <t xml:space="preserve">
rho=As/bw.D</t>
        </r>
      </text>
    </comment>
    <comment ref="N273" authorId="0" shapeId="0">
      <text>
        <r>
          <rPr>
            <b/>
            <sz val="9"/>
            <color indexed="81"/>
            <rFont val="Tahoma"/>
            <family val="2"/>
          </rPr>
          <t>Luis Alberto Bedrinana Mera:</t>
        </r>
        <r>
          <rPr>
            <sz val="9"/>
            <color indexed="81"/>
            <rFont val="Tahoma"/>
            <family val="2"/>
          </rPr>
          <t xml:space="preserve">
rho=As/bw.D</t>
        </r>
      </text>
    </comment>
    <comment ref="N274" authorId="0" shapeId="0">
      <text>
        <r>
          <rPr>
            <b/>
            <sz val="9"/>
            <color indexed="81"/>
            <rFont val="Tahoma"/>
            <family val="2"/>
          </rPr>
          <t>Luis Alberto Bedrinana Mera:</t>
        </r>
        <r>
          <rPr>
            <sz val="9"/>
            <color indexed="81"/>
            <rFont val="Tahoma"/>
            <family val="2"/>
          </rPr>
          <t xml:space="preserve">
rho=As/bw.D</t>
        </r>
      </text>
    </comment>
    <comment ref="N275" authorId="0" shapeId="0">
      <text>
        <r>
          <rPr>
            <b/>
            <sz val="9"/>
            <color indexed="81"/>
            <rFont val="Tahoma"/>
            <family val="2"/>
          </rPr>
          <t>Luis Alberto Bedrinana Mera:</t>
        </r>
        <r>
          <rPr>
            <sz val="9"/>
            <color indexed="81"/>
            <rFont val="Tahoma"/>
            <family val="2"/>
          </rPr>
          <t xml:space="preserve">
rho=As/bw.D</t>
        </r>
      </text>
    </comment>
    <comment ref="N276" authorId="0" shapeId="0">
      <text>
        <r>
          <rPr>
            <b/>
            <sz val="9"/>
            <color indexed="81"/>
            <rFont val="Tahoma"/>
            <family val="2"/>
          </rPr>
          <t>Luis Alberto Bedrinana Mera:</t>
        </r>
        <r>
          <rPr>
            <sz val="9"/>
            <color indexed="81"/>
            <rFont val="Tahoma"/>
            <family val="2"/>
          </rPr>
          <t xml:space="preserve">
rho=As/bw.D</t>
        </r>
      </text>
    </comment>
    <comment ref="N277" authorId="0" shapeId="0">
      <text>
        <r>
          <rPr>
            <b/>
            <sz val="9"/>
            <color indexed="81"/>
            <rFont val="Tahoma"/>
            <family val="2"/>
          </rPr>
          <t>Luis Alberto Bedrinana Mera:</t>
        </r>
        <r>
          <rPr>
            <sz val="9"/>
            <color indexed="81"/>
            <rFont val="Tahoma"/>
            <family val="2"/>
          </rPr>
          <t xml:space="preserve">
rho=As/bw.D</t>
        </r>
      </text>
    </comment>
    <comment ref="N278" authorId="0" shapeId="0">
      <text>
        <r>
          <rPr>
            <b/>
            <sz val="9"/>
            <color indexed="81"/>
            <rFont val="Tahoma"/>
            <family val="2"/>
          </rPr>
          <t>Luis Alberto Bedrinana Mera:</t>
        </r>
        <r>
          <rPr>
            <sz val="9"/>
            <color indexed="81"/>
            <rFont val="Tahoma"/>
            <family val="2"/>
          </rPr>
          <t xml:space="preserve">
rho=As/bw.D</t>
        </r>
      </text>
    </comment>
    <comment ref="N279" authorId="0" shapeId="0">
      <text>
        <r>
          <rPr>
            <b/>
            <sz val="9"/>
            <color indexed="81"/>
            <rFont val="Tahoma"/>
            <family val="2"/>
          </rPr>
          <t>Luis Alberto Bedrinana Mera:</t>
        </r>
        <r>
          <rPr>
            <sz val="9"/>
            <color indexed="81"/>
            <rFont val="Tahoma"/>
            <family val="2"/>
          </rPr>
          <t xml:space="preserve">
rho=As/bw.D</t>
        </r>
      </text>
    </comment>
    <comment ref="N280" authorId="0" shapeId="0">
      <text>
        <r>
          <rPr>
            <b/>
            <sz val="9"/>
            <color indexed="81"/>
            <rFont val="Tahoma"/>
            <family val="2"/>
          </rPr>
          <t>Luis Alberto Bedrinana Mera:</t>
        </r>
        <r>
          <rPr>
            <sz val="9"/>
            <color indexed="81"/>
            <rFont val="Tahoma"/>
            <family val="2"/>
          </rPr>
          <t xml:space="preserve">
rho=As/bw.D</t>
        </r>
      </text>
    </comment>
    <comment ref="N281" authorId="0" shapeId="0">
      <text>
        <r>
          <rPr>
            <b/>
            <sz val="9"/>
            <color indexed="81"/>
            <rFont val="Tahoma"/>
            <family val="2"/>
          </rPr>
          <t>Luis Alberto Bedrinana Mera:</t>
        </r>
        <r>
          <rPr>
            <sz val="9"/>
            <color indexed="81"/>
            <rFont val="Tahoma"/>
            <family val="2"/>
          </rPr>
          <t xml:space="preserve">
rho=As/bw.D</t>
        </r>
      </text>
    </comment>
    <comment ref="N282" authorId="0" shapeId="0">
      <text>
        <r>
          <rPr>
            <b/>
            <sz val="9"/>
            <color indexed="81"/>
            <rFont val="Tahoma"/>
            <family val="2"/>
          </rPr>
          <t>Luis Alberto Bedrinana Mera:</t>
        </r>
        <r>
          <rPr>
            <sz val="9"/>
            <color indexed="81"/>
            <rFont val="Tahoma"/>
            <family val="2"/>
          </rPr>
          <t xml:space="preserve">
rho=As/bw.D</t>
        </r>
      </text>
    </comment>
    <comment ref="N283" authorId="0" shapeId="0">
      <text>
        <r>
          <rPr>
            <b/>
            <sz val="9"/>
            <color indexed="81"/>
            <rFont val="Tahoma"/>
            <family val="2"/>
          </rPr>
          <t>Luis Alberto Bedrinana Mera:</t>
        </r>
        <r>
          <rPr>
            <sz val="9"/>
            <color indexed="81"/>
            <rFont val="Tahoma"/>
            <family val="2"/>
          </rPr>
          <t xml:space="preserve">
rho=As/bw.D</t>
        </r>
      </text>
    </comment>
    <comment ref="N284" authorId="0" shapeId="0">
      <text>
        <r>
          <rPr>
            <b/>
            <sz val="9"/>
            <color indexed="81"/>
            <rFont val="Tahoma"/>
            <family val="2"/>
          </rPr>
          <t>Luis Alberto Bedrinana Mera:</t>
        </r>
        <r>
          <rPr>
            <sz val="9"/>
            <color indexed="81"/>
            <rFont val="Tahoma"/>
            <family val="2"/>
          </rPr>
          <t xml:space="preserve">
rho=As/bw.D</t>
        </r>
      </text>
    </comment>
    <comment ref="N285" authorId="0" shapeId="0">
      <text>
        <r>
          <rPr>
            <b/>
            <sz val="9"/>
            <color indexed="81"/>
            <rFont val="Tahoma"/>
            <family val="2"/>
          </rPr>
          <t>Luis Alberto Bedrinana Mera:</t>
        </r>
        <r>
          <rPr>
            <sz val="9"/>
            <color indexed="81"/>
            <rFont val="Tahoma"/>
            <family val="2"/>
          </rPr>
          <t xml:space="preserve">
rho=As/bw.D</t>
        </r>
      </text>
    </comment>
    <comment ref="N286" authorId="0" shapeId="0">
      <text>
        <r>
          <rPr>
            <b/>
            <sz val="9"/>
            <color indexed="81"/>
            <rFont val="Tahoma"/>
            <family val="2"/>
          </rPr>
          <t>Luis Alberto Bedrinana Mera:</t>
        </r>
        <r>
          <rPr>
            <sz val="9"/>
            <color indexed="81"/>
            <rFont val="Tahoma"/>
            <family val="2"/>
          </rPr>
          <t xml:space="preserve">
rho=As/bw.D</t>
        </r>
      </text>
    </comment>
    <comment ref="N287" authorId="0" shapeId="0">
      <text>
        <r>
          <rPr>
            <b/>
            <sz val="9"/>
            <color indexed="81"/>
            <rFont val="Tahoma"/>
            <family val="2"/>
          </rPr>
          <t>Luis Alberto Bedrinana Mera:</t>
        </r>
        <r>
          <rPr>
            <sz val="9"/>
            <color indexed="81"/>
            <rFont val="Tahoma"/>
            <family val="2"/>
          </rPr>
          <t xml:space="preserve">
rho=As/bw.D</t>
        </r>
      </text>
    </comment>
    <comment ref="N288" authorId="0" shapeId="0">
      <text>
        <r>
          <rPr>
            <b/>
            <sz val="9"/>
            <color indexed="81"/>
            <rFont val="Tahoma"/>
            <family val="2"/>
          </rPr>
          <t>Luis Alberto Bedrinana Mera:</t>
        </r>
        <r>
          <rPr>
            <sz val="9"/>
            <color indexed="81"/>
            <rFont val="Tahoma"/>
            <family val="2"/>
          </rPr>
          <t xml:space="preserve">
rho=As/bw.D</t>
        </r>
      </text>
    </comment>
    <comment ref="N289" authorId="0" shapeId="0">
      <text>
        <r>
          <rPr>
            <b/>
            <sz val="9"/>
            <color indexed="81"/>
            <rFont val="Tahoma"/>
            <family val="2"/>
          </rPr>
          <t>Luis Alberto Bedrinana Mera:</t>
        </r>
        <r>
          <rPr>
            <sz val="9"/>
            <color indexed="81"/>
            <rFont val="Tahoma"/>
            <family val="2"/>
          </rPr>
          <t xml:space="preserve">
rho=As/bw.D</t>
        </r>
      </text>
    </comment>
    <comment ref="N290" authorId="0" shapeId="0">
      <text>
        <r>
          <rPr>
            <b/>
            <sz val="9"/>
            <color indexed="81"/>
            <rFont val="Tahoma"/>
            <family val="2"/>
          </rPr>
          <t>Luis Alberto Bedrinana Mera:</t>
        </r>
        <r>
          <rPr>
            <sz val="9"/>
            <color indexed="81"/>
            <rFont val="Tahoma"/>
            <family val="2"/>
          </rPr>
          <t xml:space="preserve">
rho=As/bw.D</t>
        </r>
      </text>
    </comment>
    <comment ref="N291" authorId="0" shapeId="0">
      <text>
        <r>
          <rPr>
            <b/>
            <sz val="9"/>
            <color indexed="81"/>
            <rFont val="Tahoma"/>
            <family val="2"/>
          </rPr>
          <t>Luis Alberto Bedrinana Mera:</t>
        </r>
        <r>
          <rPr>
            <sz val="9"/>
            <color indexed="81"/>
            <rFont val="Tahoma"/>
            <family val="2"/>
          </rPr>
          <t xml:space="preserve">
rho=As/bw.D</t>
        </r>
      </text>
    </comment>
    <comment ref="N292" authorId="0" shapeId="0">
      <text>
        <r>
          <rPr>
            <b/>
            <sz val="9"/>
            <color indexed="81"/>
            <rFont val="Tahoma"/>
            <family val="2"/>
          </rPr>
          <t>Luis Alberto Bedrinana Mera:</t>
        </r>
        <r>
          <rPr>
            <sz val="9"/>
            <color indexed="81"/>
            <rFont val="Tahoma"/>
            <family val="2"/>
          </rPr>
          <t xml:space="preserve">
rho=As/bw.D</t>
        </r>
      </text>
    </comment>
    <comment ref="N293" authorId="0" shapeId="0">
      <text>
        <r>
          <rPr>
            <b/>
            <sz val="9"/>
            <color indexed="81"/>
            <rFont val="Tahoma"/>
            <family val="2"/>
          </rPr>
          <t>Luis Alberto Bedrinana Mera:</t>
        </r>
        <r>
          <rPr>
            <sz val="9"/>
            <color indexed="81"/>
            <rFont val="Tahoma"/>
            <family val="2"/>
          </rPr>
          <t xml:space="preserve">
rho=As/bw.D</t>
        </r>
      </text>
    </comment>
    <comment ref="N294" authorId="0" shapeId="0">
      <text>
        <r>
          <rPr>
            <b/>
            <sz val="9"/>
            <color indexed="81"/>
            <rFont val="Tahoma"/>
            <family val="2"/>
          </rPr>
          <t>Luis Alberto Bedrinana Mera:</t>
        </r>
        <r>
          <rPr>
            <sz val="9"/>
            <color indexed="81"/>
            <rFont val="Tahoma"/>
            <family val="2"/>
          </rPr>
          <t xml:space="preserve">
rho=As/bw.D</t>
        </r>
      </text>
    </comment>
    <comment ref="N295" authorId="0" shapeId="0">
      <text>
        <r>
          <rPr>
            <b/>
            <sz val="9"/>
            <color indexed="81"/>
            <rFont val="Tahoma"/>
            <family val="2"/>
          </rPr>
          <t>Luis Alberto Bedrinana Mera:</t>
        </r>
        <r>
          <rPr>
            <sz val="9"/>
            <color indexed="81"/>
            <rFont val="Tahoma"/>
            <family val="2"/>
          </rPr>
          <t xml:space="preserve">
rho=As/bw.D</t>
        </r>
      </text>
    </comment>
    <comment ref="N296" authorId="0" shapeId="0">
      <text>
        <r>
          <rPr>
            <b/>
            <sz val="9"/>
            <color indexed="81"/>
            <rFont val="Tahoma"/>
            <family val="2"/>
          </rPr>
          <t>Luis Alberto Bedrinana Mera:</t>
        </r>
        <r>
          <rPr>
            <sz val="9"/>
            <color indexed="81"/>
            <rFont val="Tahoma"/>
            <family val="2"/>
          </rPr>
          <t xml:space="preserve">
rho=As/bw.D</t>
        </r>
      </text>
    </comment>
    <comment ref="N297" authorId="0" shapeId="0">
      <text>
        <r>
          <rPr>
            <b/>
            <sz val="9"/>
            <color indexed="81"/>
            <rFont val="Tahoma"/>
            <family val="2"/>
          </rPr>
          <t>Luis Alberto Bedrinana Mera:</t>
        </r>
        <r>
          <rPr>
            <sz val="9"/>
            <color indexed="81"/>
            <rFont val="Tahoma"/>
            <family val="2"/>
          </rPr>
          <t xml:space="preserve">
rho=As/bw.D</t>
        </r>
      </text>
    </comment>
    <comment ref="N298" authorId="0" shapeId="0">
      <text>
        <r>
          <rPr>
            <b/>
            <sz val="9"/>
            <color indexed="81"/>
            <rFont val="Tahoma"/>
            <family val="2"/>
          </rPr>
          <t>Luis Alberto Bedrinana Mera:</t>
        </r>
        <r>
          <rPr>
            <sz val="9"/>
            <color indexed="81"/>
            <rFont val="Tahoma"/>
            <family val="2"/>
          </rPr>
          <t xml:space="preserve">
rho=As/bw.D</t>
        </r>
      </text>
    </comment>
    <comment ref="N299" authorId="0" shapeId="0">
      <text>
        <r>
          <rPr>
            <b/>
            <sz val="9"/>
            <color indexed="81"/>
            <rFont val="Tahoma"/>
            <family val="2"/>
          </rPr>
          <t>Luis Alberto Bedrinana Mera:</t>
        </r>
        <r>
          <rPr>
            <sz val="9"/>
            <color indexed="81"/>
            <rFont val="Tahoma"/>
            <family val="2"/>
          </rPr>
          <t xml:space="preserve">
rho=As/bw.D</t>
        </r>
      </text>
    </comment>
    <comment ref="N300" authorId="0" shapeId="0">
      <text>
        <r>
          <rPr>
            <b/>
            <sz val="9"/>
            <color indexed="81"/>
            <rFont val="Tahoma"/>
            <family val="2"/>
          </rPr>
          <t>Luis Alberto Bedrinana Mera:</t>
        </r>
        <r>
          <rPr>
            <sz val="9"/>
            <color indexed="81"/>
            <rFont val="Tahoma"/>
            <family val="2"/>
          </rPr>
          <t xml:space="preserve">
rho=As/bw.D</t>
        </r>
      </text>
    </comment>
    <comment ref="N301" authorId="0" shapeId="0">
      <text>
        <r>
          <rPr>
            <b/>
            <sz val="9"/>
            <color indexed="81"/>
            <rFont val="Tahoma"/>
            <family val="2"/>
          </rPr>
          <t>Luis Alberto Bedrinana Mera:</t>
        </r>
        <r>
          <rPr>
            <sz val="9"/>
            <color indexed="81"/>
            <rFont val="Tahoma"/>
            <family val="2"/>
          </rPr>
          <t xml:space="preserve">
rho=As/bw.D</t>
        </r>
      </text>
    </comment>
    <comment ref="N302" authorId="0" shapeId="0">
      <text>
        <r>
          <rPr>
            <b/>
            <sz val="9"/>
            <color indexed="81"/>
            <rFont val="Tahoma"/>
            <family val="2"/>
          </rPr>
          <t>Luis Alberto Bedrinana Mera:</t>
        </r>
        <r>
          <rPr>
            <sz val="9"/>
            <color indexed="81"/>
            <rFont val="Tahoma"/>
            <family val="2"/>
          </rPr>
          <t xml:space="preserve">
rho=As/bw.D</t>
        </r>
      </text>
    </comment>
    <comment ref="N303" authorId="0" shapeId="0">
      <text>
        <r>
          <rPr>
            <b/>
            <sz val="9"/>
            <color indexed="81"/>
            <rFont val="Tahoma"/>
            <family val="2"/>
          </rPr>
          <t>Luis Alberto Bedrinana Mera:</t>
        </r>
        <r>
          <rPr>
            <sz val="9"/>
            <color indexed="81"/>
            <rFont val="Tahoma"/>
            <family val="2"/>
          </rPr>
          <t xml:space="preserve">
rho=As/bw.D</t>
        </r>
      </text>
    </comment>
    <comment ref="N304" authorId="0" shapeId="0">
      <text>
        <r>
          <rPr>
            <b/>
            <sz val="9"/>
            <color indexed="81"/>
            <rFont val="Tahoma"/>
            <family val="2"/>
          </rPr>
          <t>Luis Alberto Bedrinana Mera:</t>
        </r>
        <r>
          <rPr>
            <sz val="9"/>
            <color indexed="81"/>
            <rFont val="Tahoma"/>
            <family val="2"/>
          </rPr>
          <t xml:space="preserve">
rho=As/bw.D</t>
        </r>
      </text>
    </comment>
    <comment ref="N305" authorId="0" shapeId="0">
      <text>
        <r>
          <rPr>
            <b/>
            <sz val="9"/>
            <color indexed="81"/>
            <rFont val="Tahoma"/>
            <family val="2"/>
          </rPr>
          <t>Luis Alberto Bedrinana Mera:</t>
        </r>
        <r>
          <rPr>
            <sz val="9"/>
            <color indexed="81"/>
            <rFont val="Tahoma"/>
            <family val="2"/>
          </rPr>
          <t xml:space="preserve">
rho=As/bw.D</t>
        </r>
      </text>
    </comment>
    <comment ref="N306" authorId="0" shapeId="0">
      <text>
        <r>
          <rPr>
            <b/>
            <sz val="9"/>
            <color indexed="81"/>
            <rFont val="Tahoma"/>
            <family val="2"/>
          </rPr>
          <t>Luis Alberto Bedrinana Mera:</t>
        </r>
        <r>
          <rPr>
            <sz val="9"/>
            <color indexed="81"/>
            <rFont val="Tahoma"/>
            <family val="2"/>
          </rPr>
          <t xml:space="preserve">
rho=As/bw.D</t>
        </r>
      </text>
    </comment>
    <comment ref="N307" authorId="0" shapeId="0">
      <text>
        <r>
          <rPr>
            <b/>
            <sz val="9"/>
            <color indexed="81"/>
            <rFont val="Tahoma"/>
            <family val="2"/>
          </rPr>
          <t>Luis Alberto Bedrinana Mera:</t>
        </r>
        <r>
          <rPr>
            <sz val="9"/>
            <color indexed="81"/>
            <rFont val="Tahoma"/>
            <family val="2"/>
          </rPr>
          <t xml:space="preserve">
rho=As/bw.D</t>
        </r>
      </text>
    </comment>
    <comment ref="N308" authorId="0" shapeId="0">
      <text>
        <r>
          <rPr>
            <b/>
            <sz val="9"/>
            <color indexed="81"/>
            <rFont val="Tahoma"/>
            <family val="2"/>
          </rPr>
          <t>Luis Alberto Bedrinana Mera:</t>
        </r>
        <r>
          <rPr>
            <sz val="9"/>
            <color indexed="81"/>
            <rFont val="Tahoma"/>
            <family val="2"/>
          </rPr>
          <t xml:space="preserve">
rho=As/bw.D</t>
        </r>
      </text>
    </comment>
    <comment ref="N309" authorId="0" shapeId="0">
      <text>
        <r>
          <rPr>
            <b/>
            <sz val="9"/>
            <color indexed="81"/>
            <rFont val="Tahoma"/>
            <family val="2"/>
          </rPr>
          <t>Luis Alberto Bedrinana Mera:</t>
        </r>
        <r>
          <rPr>
            <sz val="9"/>
            <color indexed="81"/>
            <rFont val="Tahoma"/>
            <family val="2"/>
          </rPr>
          <t xml:space="preserve">
rho=As/bw.D</t>
        </r>
      </text>
    </comment>
    <comment ref="N310" authorId="0" shapeId="0">
      <text>
        <r>
          <rPr>
            <b/>
            <sz val="9"/>
            <color indexed="81"/>
            <rFont val="Tahoma"/>
            <family val="2"/>
          </rPr>
          <t>Luis Alberto Bedrinana Mera:</t>
        </r>
        <r>
          <rPr>
            <sz val="9"/>
            <color indexed="81"/>
            <rFont val="Tahoma"/>
            <family val="2"/>
          </rPr>
          <t xml:space="preserve">
rho=As/bw.D</t>
        </r>
      </text>
    </comment>
    <comment ref="N311" authorId="0" shapeId="0">
      <text>
        <r>
          <rPr>
            <b/>
            <sz val="9"/>
            <color indexed="81"/>
            <rFont val="Tahoma"/>
            <family val="2"/>
          </rPr>
          <t>Luis Alberto Bedrinana Mera:</t>
        </r>
        <r>
          <rPr>
            <sz val="9"/>
            <color indexed="81"/>
            <rFont val="Tahoma"/>
            <family val="2"/>
          </rPr>
          <t xml:space="preserve">
rho=As/bw.D</t>
        </r>
      </text>
    </comment>
    <comment ref="N312" authorId="0" shapeId="0">
      <text>
        <r>
          <rPr>
            <b/>
            <sz val="9"/>
            <color indexed="81"/>
            <rFont val="Tahoma"/>
            <family val="2"/>
          </rPr>
          <t>Luis Alberto Bedrinana Mera:</t>
        </r>
        <r>
          <rPr>
            <sz val="9"/>
            <color indexed="81"/>
            <rFont val="Tahoma"/>
            <family val="2"/>
          </rPr>
          <t xml:space="preserve">
rho=As/bw.D</t>
        </r>
      </text>
    </comment>
    <comment ref="N313" authorId="0" shapeId="0">
      <text>
        <r>
          <rPr>
            <b/>
            <sz val="9"/>
            <color indexed="81"/>
            <rFont val="Tahoma"/>
            <family val="2"/>
          </rPr>
          <t>Luis Alberto Bedrinana Mera:</t>
        </r>
        <r>
          <rPr>
            <sz val="9"/>
            <color indexed="81"/>
            <rFont val="Tahoma"/>
            <family val="2"/>
          </rPr>
          <t xml:space="preserve">
rho=As/bw.D</t>
        </r>
      </text>
    </comment>
    <comment ref="N314" authorId="0" shapeId="0">
      <text>
        <r>
          <rPr>
            <b/>
            <sz val="9"/>
            <color indexed="81"/>
            <rFont val="Tahoma"/>
            <family val="2"/>
          </rPr>
          <t>Luis Alberto Bedrinana Mera:</t>
        </r>
        <r>
          <rPr>
            <sz val="9"/>
            <color indexed="81"/>
            <rFont val="Tahoma"/>
            <family val="2"/>
          </rPr>
          <t xml:space="preserve">
rho=As/bw.D</t>
        </r>
      </text>
    </comment>
    <comment ref="N315" authorId="0" shapeId="0">
      <text>
        <r>
          <rPr>
            <b/>
            <sz val="9"/>
            <color indexed="81"/>
            <rFont val="Tahoma"/>
            <family val="2"/>
          </rPr>
          <t>Luis Alberto Bedrinana Mera:</t>
        </r>
        <r>
          <rPr>
            <sz val="9"/>
            <color indexed="81"/>
            <rFont val="Tahoma"/>
            <family val="2"/>
          </rPr>
          <t xml:space="preserve">
rho=As/bw.D</t>
        </r>
      </text>
    </comment>
    <comment ref="N316" authorId="0" shapeId="0">
      <text>
        <r>
          <rPr>
            <b/>
            <sz val="9"/>
            <color indexed="81"/>
            <rFont val="Tahoma"/>
            <family val="2"/>
          </rPr>
          <t>Luis Alberto Bedrinana Mera:</t>
        </r>
        <r>
          <rPr>
            <sz val="9"/>
            <color indexed="81"/>
            <rFont val="Tahoma"/>
            <family val="2"/>
          </rPr>
          <t xml:space="preserve">
rho=As/bw.D</t>
        </r>
      </text>
    </comment>
    <comment ref="N317" authorId="0" shapeId="0">
      <text>
        <r>
          <rPr>
            <b/>
            <sz val="9"/>
            <color indexed="81"/>
            <rFont val="Tahoma"/>
            <family val="2"/>
          </rPr>
          <t>Luis Alberto Bedrinana Mera:</t>
        </r>
        <r>
          <rPr>
            <sz val="9"/>
            <color indexed="81"/>
            <rFont val="Tahoma"/>
            <family val="2"/>
          </rPr>
          <t xml:space="preserve">
rho=As/bw.D</t>
        </r>
      </text>
    </comment>
    <comment ref="N318" authorId="0" shapeId="0">
      <text>
        <r>
          <rPr>
            <b/>
            <sz val="9"/>
            <color indexed="81"/>
            <rFont val="Tahoma"/>
            <family val="2"/>
          </rPr>
          <t>Luis Alberto Bedrinana Mera:</t>
        </r>
        <r>
          <rPr>
            <sz val="9"/>
            <color indexed="81"/>
            <rFont val="Tahoma"/>
            <family val="2"/>
          </rPr>
          <t xml:space="preserve">
rho=As/bw.D</t>
        </r>
      </text>
    </comment>
    <comment ref="N319" authorId="0" shapeId="0">
      <text>
        <r>
          <rPr>
            <b/>
            <sz val="9"/>
            <color indexed="81"/>
            <rFont val="Tahoma"/>
            <family val="2"/>
          </rPr>
          <t>Luis Alberto Bedrinana Mera:</t>
        </r>
        <r>
          <rPr>
            <sz val="9"/>
            <color indexed="81"/>
            <rFont val="Tahoma"/>
            <family val="2"/>
          </rPr>
          <t xml:space="preserve">
rho=As/bw.D</t>
        </r>
      </text>
    </comment>
    <comment ref="N320" authorId="0" shapeId="0">
      <text>
        <r>
          <rPr>
            <b/>
            <sz val="9"/>
            <color indexed="81"/>
            <rFont val="Tahoma"/>
            <family val="2"/>
          </rPr>
          <t>Luis Alberto Bedrinana Mera:</t>
        </r>
        <r>
          <rPr>
            <sz val="9"/>
            <color indexed="81"/>
            <rFont val="Tahoma"/>
            <family val="2"/>
          </rPr>
          <t xml:space="preserve">
rho=As/bw.D</t>
        </r>
      </text>
    </comment>
    <comment ref="N321" authorId="0" shapeId="0">
      <text>
        <r>
          <rPr>
            <b/>
            <sz val="9"/>
            <color indexed="81"/>
            <rFont val="Tahoma"/>
            <family val="2"/>
          </rPr>
          <t>Luis Alberto Bedrinana Mera:</t>
        </r>
        <r>
          <rPr>
            <sz val="9"/>
            <color indexed="81"/>
            <rFont val="Tahoma"/>
            <family val="2"/>
          </rPr>
          <t xml:space="preserve">
rho=As/bw.D</t>
        </r>
      </text>
    </comment>
    <comment ref="N322" authorId="0" shapeId="0">
      <text>
        <r>
          <rPr>
            <b/>
            <sz val="9"/>
            <color indexed="81"/>
            <rFont val="Tahoma"/>
            <family val="2"/>
          </rPr>
          <t>Luis Alberto Bedrinana Mera:</t>
        </r>
        <r>
          <rPr>
            <sz val="9"/>
            <color indexed="81"/>
            <rFont val="Tahoma"/>
            <family val="2"/>
          </rPr>
          <t xml:space="preserve">
rho=As/bw.D</t>
        </r>
      </text>
    </comment>
    <comment ref="N323" authorId="0" shapeId="0">
      <text>
        <r>
          <rPr>
            <b/>
            <sz val="9"/>
            <color indexed="81"/>
            <rFont val="Tahoma"/>
            <family val="2"/>
          </rPr>
          <t>Luis Alberto Bedrinana Mera:</t>
        </r>
        <r>
          <rPr>
            <sz val="9"/>
            <color indexed="81"/>
            <rFont val="Tahoma"/>
            <family val="2"/>
          </rPr>
          <t xml:space="preserve">
rho=As/bw.D</t>
        </r>
      </text>
    </comment>
    <comment ref="N324" authorId="0" shapeId="0">
      <text>
        <r>
          <rPr>
            <b/>
            <sz val="9"/>
            <color indexed="81"/>
            <rFont val="Tahoma"/>
            <family val="2"/>
          </rPr>
          <t>Luis Alberto Bedrinana Mera:</t>
        </r>
        <r>
          <rPr>
            <sz val="9"/>
            <color indexed="81"/>
            <rFont val="Tahoma"/>
            <family val="2"/>
          </rPr>
          <t xml:space="preserve">
rho=As/bw.D</t>
        </r>
      </text>
    </comment>
    <comment ref="N325" authorId="0" shapeId="0">
      <text>
        <r>
          <rPr>
            <b/>
            <sz val="9"/>
            <color indexed="81"/>
            <rFont val="Tahoma"/>
            <family val="2"/>
          </rPr>
          <t>Luis Alberto Bedrinana Mera:</t>
        </r>
        <r>
          <rPr>
            <sz val="9"/>
            <color indexed="81"/>
            <rFont val="Tahoma"/>
            <family val="2"/>
          </rPr>
          <t xml:space="preserve">
rho=As/bw.D</t>
        </r>
      </text>
    </comment>
    <comment ref="N326" authorId="0" shapeId="0">
      <text>
        <r>
          <rPr>
            <b/>
            <sz val="9"/>
            <color indexed="81"/>
            <rFont val="Tahoma"/>
            <family val="2"/>
          </rPr>
          <t>Luis Alberto Bedrinana Mera:</t>
        </r>
        <r>
          <rPr>
            <sz val="9"/>
            <color indexed="81"/>
            <rFont val="Tahoma"/>
            <family val="2"/>
          </rPr>
          <t xml:space="preserve">
rho=As/bw.D</t>
        </r>
      </text>
    </comment>
    <comment ref="N327" authorId="0" shapeId="0">
      <text>
        <r>
          <rPr>
            <b/>
            <sz val="9"/>
            <color indexed="81"/>
            <rFont val="Tahoma"/>
            <family val="2"/>
          </rPr>
          <t>Luis Alberto Bedrinana Mera:</t>
        </r>
        <r>
          <rPr>
            <sz val="9"/>
            <color indexed="81"/>
            <rFont val="Tahoma"/>
            <family val="2"/>
          </rPr>
          <t xml:space="preserve">
rho=As/bw.D</t>
        </r>
      </text>
    </comment>
    <comment ref="N328" authorId="0" shapeId="0">
      <text>
        <r>
          <rPr>
            <b/>
            <sz val="9"/>
            <color indexed="81"/>
            <rFont val="Tahoma"/>
            <family val="2"/>
          </rPr>
          <t>Luis Alberto Bedrinana Mera:</t>
        </r>
        <r>
          <rPr>
            <sz val="9"/>
            <color indexed="81"/>
            <rFont val="Tahoma"/>
            <family val="2"/>
          </rPr>
          <t xml:space="preserve">
rho=As/bw.D</t>
        </r>
      </text>
    </comment>
    <comment ref="N329" authorId="0" shapeId="0">
      <text>
        <r>
          <rPr>
            <b/>
            <sz val="9"/>
            <color indexed="81"/>
            <rFont val="Tahoma"/>
            <family val="2"/>
          </rPr>
          <t>Luis Alberto Bedrinana Mera:</t>
        </r>
        <r>
          <rPr>
            <sz val="9"/>
            <color indexed="81"/>
            <rFont val="Tahoma"/>
            <family val="2"/>
          </rPr>
          <t xml:space="preserve">
rho=As/bw.D</t>
        </r>
      </text>
    </comment>
    <comment ref="N330" authorId="0" shapeId="0">
      <text>
        <r>
          <rPr>
            <b/>
            <sz val="9"/>
            <color indexed="81"/>
            <rFont val="Tahoma"/>
            <family val="2"/>
          </rPr>
          <t>Luis Alberto Bedrinana Mera:</t>
        </r>
        <r>
          <rPr>
            <sz val="9"/>
            <color indexed="81"/>
            <rFont val="Tahoma"/>
            <family val="2"/>
          </rPr>
          <t xml:space="preserve">
rho=As/bw.D</t>
        </r>
      </text>
    </comment>
    <comment ref="N331" authorId="0" shapeId="0">
      <text>
        <r>
          <rPr>
            <b/>
            <sz val="9"/>
            <color indexed="81"/>
            <rFont val="Tahoma"/>
            <family val="2"/>
          </rPr>
          <t>Luis Alberto Bedrinana Mera:</t>
        </r>
        <r>
          <rPr>
            <sz val="9"/>
            <color indexed="81"/>
            <rFont val="Tahoma"/>
            <family val="2"/>
          </rPr>
          <t xml:space="preserve">
rho=As/bw.D</t>
        </r>
      </text>
    </comment>
    <comment ref="N332" authorId="0" shapeId="0">
      <text>
        <r>
          <rPr>
            <b/>
            <sz val="9"/>
            <color indexed="81"/>
            <rFont val="Tahoma"/>
            <family val="2"/>
          </rPr>
          <t>Luis Alberto Bedrinana Mera:</t>
        </r>
        <r>
          <rPr>
            <sz val="9"/>
            <color indexed="81"/>
            <rFont val="Tahoma"/>
            <family val="2"/>
          </rPr>
          <t xml:space="preserve">
rho=As/bw.D</t>
        </r>
      </text>
    </comment>
    <comment ref="N333" authorId="0" shapeId="0">
      <text>
        <r>
          <rPr>
            <b/>
            <sz val="9"/>
            <color indexed="81"/>
            <rFont val="Tahoma"/>
            <family val="2"/>
          </rPr>
          <t>Luis Alberto Bedrinana Mera:</t>
        </r>
        <r>
          <rPr>
            <sz val="9"/>
            <color indexed="81"/>
            <rFont val="Tahoma"/>
            <family val="2"/>
          </rPr>
          <t xml:space="preserve">
rho=As/bw.D</t>
        </r>
      </text>
    </comment>
    <comment ref="N334" authorId="0" shapeId="0">
      <text>
        <r>
          <rPr>
            <b/>
            <sz val="9"/>
            <color indexed="81"/>
            <rFont val="Tahoma"/>
            <family val="2"/>
          </rPr>
          <t>Luis Alberto Bedrinana Mera:</t>
        </r>
        <r>
          <rPr>
            <sz val="9"/>
            <color indexed="81"/>
            <rFont val="Tahoma"/>
            <family val="2"/>
          </rPr>
          <t xml:space="preserve">
rho=As/bw.D</t>
        </r>
      </text>
    </comment>
    <comment ref="N335" authorId="0" shapeId="0">
      <text>
        <r>
          <rPr>
            <b/>
            <sz val="9"/>
            <color indexed="81"/>
            <rFont val="Tahoma"/>
            <family val="2"/>
          </rPr>
          <t>Luis Alberto Bedrinana Mera:</t>
        </r>
        <r>
          <rPr>
            <sz val="9"/>
            <color indexed="81"/>
            <rFont val="Tahoma"/>
            <family val="2"/>
          </rPr>
          <t xml:space="preserve">
rho=As/bw.D</t>
        </r>
      </text>
    </comment>
    <comment ref="N336" authorId="0" shapeId="0">
      <text>
        <r>
          <rPr>
            <b/>
            <sz val="9"/>
            <color indexed="81"/>
            <rFont val="Tahoma"/>
            <family val="2"/>
          </rPr>
          <t>Luis Alberto Bedrinana Mera:</t>
        </r>
        <r>
          <rPr>
            <sz val="9"/>
            <color indexed="81"/>
            <rFont val="Tahoma"/>
            <family val="2"/>
          </rPr>
          <t xml:space="preserve">
rho=As/bw.D</t>
        </r>
      </text>
    </comment>
    <comment ref="N337" authorId="0" shapeId="0">
      <text>
        <r>
          <rPr>
            <b/>
            <sz val="9"/>
            <color indexed="81"/>
            <rFont val="Tahoma"/>
            <family val="2"/>
          </rPr>
          <t>Luis Alberto Bedrinana Mera:</t>
        </r>
        <r>
          <rPr>
            <sz val="9"/>
            <color indexed="81"/>
            <rFont val="Tahoma"/>
            <family val="2"/>
          </rPr>
          <t xml:space="preserve">
rho=As/bw.D</t>
        </r>
      </text>
    </comment>
    <comment ref="N338" authorId="0" shapeId="0">
      <text>
        <r>
          <rPr>
            <b/>
            <sz val="9"/>
            <color indexed="81"/>
            <rFont val="Tahoma"/>
            <family val="2"/>
          </rPr>
          <t>Luis Alberto Bedrinana Mera:</t>
        </r>
        <r>
          <rPr>
            <sz val="9"/>
            <color indexed="81"/>
            <rFont val="Tahoma"/>
            <family val="2"/>
          </rPr>
          <t xml:space="preserve">
rho=As/bw.D</t>
        </r>
      </text>
    </comment>
    <comment ref="N339" authorId="0" shapeId="0">
      <text>
        <r>
          <rPr>
            <b/>
            <sz val="9"/>
            <color indexed="81"/>
            <rFont val="Tahoma"/>
            <family val="2"/>
          </rPr>
          <t>Luis Alberto Bedrinana Mera:</t>
        </r>
        <r>
          <rPr>
            <sz val="9"/>
            <color indexed="81"/>
            <rFont val="Tahoma"/>
            <family val="2"/>
          </rPr>
          <t xml:space="preserve">
rho=As/bw.D</t>
        </r>
      </text>
    </comment>
    <comment ref="N340" authorId="0" shapeId="0">
      <text>
        <r>
          <rPr>
            <b/>
            <sz val="9"/>
            <color indexed="81"/>
            <rFont val="Tahoma"/>
            <family val="2"/>
          </rPr>
          <t>Luis Alberto Bedrinana Mera:</t>
        </r>
        <r>
          <rPr>
            <sz val="9"/>
            <color indexed="81"/>
            <rFont val="Tahoma"/>
            <family val="2"/>
          </rPr>
          <t xml:space="preserve">
rho=As/bw.D</t>
        </r>
      </text>
    </comment>
    <comment ref="N341" authorId="0" shapeId="0">
      <text>
        <r>
          <rPr>
            <b/>
            <sz val="9"/>
            <color indexed="81"/>
            <rFont val="Tahoma"/>
            <family val="2"/>
          </rPr>
          <t>Luis Alberto Bedrinana Mera:</t>
        </r>
        <r>
          <rPr>
            <sz val="9"/>
            <color indexed="81"/>
            <rFont val="Tahoma"/>
            <family val="2"/>
          </rPr>
          <t xml:space="preserve">
rho=As/bw.D</t>
        </r>
      </text>
    </comment>
    <comment ref="N342" authorId="0" shapeId="0">
      <text>
        <r>
          <rPr>
            <b/>
            <sz val="9"/>
            <color indexed="81"/>
            <rFont val="Tahoma"/>
            <family val="2"/>
          </rPr>
          <t>Luis Alberto Bedrinana Mera:</t>
        </r>
        <r>
          <rPr>
            <sz val="9"/>
            <color indexed="81"/>
            <rFont val="Tahoma"/>
            <family val="2"/>
          </rPr>
          <t xml:space="preserve">
rho=As/bw.D</t>
        </r>
      </text>
    </comment>
    <comment ref="N343" authorId="0" shapeId="0">
      <text>
        <r>
          <rPr>
            <b/>
            <sz val="9"/>
            <color indexed="81"/>
            <rFont val="Tahoma"/>
            <family val="2"/>
          </rPr>
          <t>Luis Alberto Bedrinana Mera:</t>
        </r>
        <r>
          <rPr>
            <sz val="9"/>
            <color indexed="81"/>
            <rFont val="Tahoma"/>
            <family val="2"/>
          </rPr>
          <t xml:space="preserve">
rho=As/bw.D</t>
        </r>
      </text>
    </comment>
    <comment ref="N344" authorId="0" shapeId="0">
      <text>
        <r>
          <rPr>
            <b/>
            <sz val="9"/>
            <color indexed="81"/>
            <rFont val="Tahoma"/>
            <family val="2"/>
          </rPr>
          <t>Luis Alberto Bedrinana Mera:</t>
        </r>
        <r>
          <rPr>
            <sz val="9"/>
            <color indexed="81"/>
            <rFont val="Tahoma"/>
            <family val="2"/>
          </rPr>
          <t xml:space="preserve">
rho=As/bw.D</t>
        </r>
      </text>
    </comment>
    <comment ref="N345" authorId="0" shapeId="0">
      <text>
        <r>
          <rPr>
            <b/>
            <sz val="9"/>
            <color indexed="81"/>
            <rFont val="Tahoma"/>
            <family val="2"/>
          </rPr>
          <t>Luis Alberto Bedrinana Mera:</t>
        </r>
        <r>
          <rPr>
            <sz val="9"/>
            <color indexed="81"/>
            <rFont val="Tahoma"/>
            <family val="2"/>
          </rPr>
          <t xml:space="preserve">
rho=As/bw.D</t>
        </r>
      </text>
    </comment>
    <comment ref="N346" authorId="0" shapeId="0">
      <text>
        <r>
          <rPr>
            <b/>
            <sz val="9"/>
            <color indexed="81"/>
            <rFont val="Tahoma"/>
            <family val="2"/>
          </rPr>
          <t>Luis Alberto Bedrinana Mera:</t>
        </r>
        <r>
          <rPr>
            <sz val="9"/>
            <color indexed="81"/>
            <rFont val="Tahoma"/>
            <family val="2"/>
          </rPr>
          <t xml:space="preserve">
rho=As/bw.D</t>
        </r>
      </text>
    </comment>
    <comment ref="N347" authorId="0" shapeId="0">
      <text>
        <r>
          <rPr>
            <b/>
            <sz val="9"/>
            <color indexed="81"/>
            <rFont val="Tahoma"/>
            <family val="2"/>
          </rPr>
          <t>Luis Alberto Bedrinana Mera:</t>
        </r>
        <r>
          <rPr>
            <sz val="9"/>
            <color indexed="81"/>
            <rFont val="Tahoma"/>
            <family val="2"/>
          </rPr>
          <t xml:space="preserve">
rho=As/bw.D</t>
        </r>
      </text>
    </comment>
    <comment ref="N348" authorId="0" shapeId="0">
      <text>
        <r>
          <rPr>
            <b/>
            <sz val="9"/>
            <color indexed="81"/>
            <rFont val="Tahoma"/>
            <family val="2"/>
          </rPr>
          <t>Luis Alberto Bedrinana Mera:</t>
        </r>
        <r>
          <rPr>
            <sz val="9"/>
            <color indexed="81"/>
            <rFont val="Tahoma"/>
            <family val="2"/>
          </rPr>
          <t xml:space="preserve">
rho=As/bw.D</t>
        </r>
      </text>
    </comment>
    <comment ref="N349" authorId="0" shapeId="0">
      <text>
        <r>
          <rPr>
            <b/>
            <sz val="9"/>
            <color indexed="81"/>
            <rFont val="Tahoma"/>
            <family val="2"/>
          </rPr>
          <t>Luis Alberto Bedrinana Mera:</t>
        </r>
        <r>
          <rPr>
            <sz val="9"/>
            <color indexed="81"/>
            <rFont val="Tahoma"/>
            <family val="2"/>
          </rPr>
          <t xml:space="preserve">
rho=As/bw.D</t>
        </r>
      </text>
    </comment>
    <comment ref="N350" authorId="0" shapeId="0">
      <text>
        <r>
          <rPr>
            <b/>
            <sz val="9"/>
            <color indexed="81"/>
            <rFont val="Tahoma"/>
            <family val="2"/>
          </rPr>
          <t>Luis Alberto Bedrinana Mera:</t>
        </r>
        <r>
          <rPr>
            <sz val="9"/>
            <color indexed="81"/>
            <rFont val="Tahoma"/>
            <family val="2"/>
          </rPr>
          <t xml:space="preserve">
rho=As/bw.D</t>
        </r>
      </text>
    </comment>
    <comment ref="N351" authorId="0" shapeId="0">
      <text>
        <r>
          <rPr>
            <b/>
            <sz val="9"/>
            <color indexed="81"/>
            <rFont val="Tahoma"/>
            <family val="2"/>
          </rPr>
          <t>Luis Alberto Bedrinana Mera:</t>
        </r>
        <r>
          <rPr>
            <sz val="9"/>
            <color indexed="81"/>
            <rFont val="Tahoma"/>
            <family val="2"/>
          </rPr>
          <t xml:space="preserve">
rho=As/bw.D</t>
        </r>
      </text>
    </comment>
    <comment ref="N352" authorId="0" shapeId="0">
      <text>
        <r>
          <rPr>
            <b/>
            <sz val="9"/>
            <color indexed="81"/>
            <rFont val="Tahoma"/>
            <family val="2"/>
          </rPr>
          <t>Luis Alberto Bedrinana Mera:</t>
        </r>
        <r>
          <rPr>
            <sz val="9"/>
            <color indexed="81"/>
            <rFont val="Tahoma"/>
            <family val="2"/>
          </rPr>
          <t xml:space="preserve">
rho=As/bw.D</t>
        </r>
      </text>
    </comment>
    <comment ref="N353" authorId="0" shapeId="0">
      <text>
        <r>
          <rPr>
            <b/>
            <sz val="9"/>
            <color indexed="81"/>
            <rFont val="Tahoma"/>
            <family val="2"/>
          </rPr>
          <t>Luis Alberto Bedrinana Mera:</t>
        </r>
        <r>
          <rPr>
            <sz val="9"/>
            <color indexed="81"/>
            <rFont val="Tahoma"/>
            <family val="2"/>
          </rPr>
          <t xml:space="preserve">
rho=As/bw.D</t>
        </r>
      </text>
    </comment>
    <comment ref="N354" authorId="0" shapeId="0">
      <text>
        <r>
          <rPr>
            <b/>
            <sz val="9"/>
            <color indexed="81"/>
            <rFont val="Tahoma"/>
            <family val="2"/>
          </rPr>
          <t>Luis Alberto Bedrinana Mera:</t>
        </r>
        <r>
          <rPr>
            <sz val="9"/>
            <color indexed="81"/>
            <rFont val="Tahoma"/>
            <family val="2"/>
          </rPr>
          <t xml:space="preserve">
rho=As/bw.D</t>
        </r>
      </text>
    </comment>
    <comment ref="N355" authorId="0" shapeId="0">
      <text>
        <r>
          <rPr>
            <b/>
            <sz val="9"/>
            <color indexed="81"/>
            <rFont val="Tahoma"/>
            <family val="2"/>
          </rPr>
          <t>Luis Alberto Bedrinana Mera:</t>
        </r>
        <r>
          <rPr>
            <sz val="9"/>
            <color indexed="81"/>
            <rFont val="Tahoma"/>
            <family val="2"/>
          </rPr>
          <t xml:space="preserve">
rho=As/bw.D</t>
        </r>
      </text>
    </comment>
    <comment ref="N356" authorId="0" shapeId="0">
      <text>
        <r>
          <rPr>
            <b/>
            <sz val="9"/>
            <color indexed="81"/>
            <rFont val="Tahoma"/>
            <family val="2"/>
          </rPr>
          <t>Luis Alberto Bedrinana Mera:</t>
        </r>
        <r>
          <rPr>
            <sz val="9"/>
            <color indexed="81"/>
            <rFont val="Tahoma"/>
            <family val="2"/>
          </rPr>
          <t xml:space="preserve">
rho=As/bw.D</t>
        </r>
      </text>
    </comment>
    <comment ref="N357" authorId="0" shapeId="0">
      <text>
        <r>
          <rPr>
            <b/>
            <sz val="9"/>
            <color indexed="81"/>
            <rFont val="Tahoma"/>
            <family val="2"/>
          </rPr>
          <t>Luis Alberto Bedrinana Mera:</t>
        </r>
        <r>
          <rPr>
            <sz val="9"/>
            <color indexed="81"/>
            <rFont val="Tahoma"/>
            <family val="2"/>
          </rPr>
          <t xml:space="preserve">
rho=As/bw.D</t>
        </r>
      </text>
    </comment>
    <comment ref="N358" authorId="0" shapeId="0">
      <text>
        <r>
          <rPr>
            <b/>
            <sz val="9"/>
            <color indexed="81"/>
            <rFont val="Tahoma"/>
            <family val="2"/>
          </rPr>
          <t>Luis Alberto Bedrinana Mera:</t>
        </r>
        <r>
          <rPr>
            <sz val="9"/>
            <color indexed="81"/>
            <rFont val="Tahoma"/>
            <family val="2"/>
          </rPr>
          <t xml:space="preserve">
rho=As/bw.D</t>
        </r>
      </text>
    </comment>
    <comment ref="N359" authorId="0" shapeId="0">
      <text>
        <r>
          <rPr>
            <b/>
            <sz val="9"/>
            <color indexed="81"/>
            <rFont val="Tahoma"/>
            <family val="2"/>
          </rPr>
          <t>Luis Alberto Bedrinana Mera:</t>
        </r>
        <r>
          <rPr>
            <sz val="9"/>
            <color indexed="81"/>
            <rFont val="Tahoma"/>
            <family val="2"/>
          </rPr>
          <t xml:space="preserve">
rho=As/bw.D</t>
        </r>
      </text>
    </comment>
    <comment ref="N360" authorId="0" shapeId="0">
      <text>
        <r>
          <rPr>
            <b/>
            <sz val="9"/>
            <color indexed="81"/>
            <rFont val="Tahoma"/>
            <family val="2"/>
          </rPr>
          <t>Luis Alberto Bedrinana Mera:</t>
        </r>
        <r>
          <rPr>
            <sz val="9"/>
            <color indexed="81"/>
            <rFont val="Tahoma"/>
            <family val="2"/>
          </rPr>
          <t xml:space="preserve">
rho=As/bw.D</t>
        </r>
      </text>
    </comment>
    <comment ref="N361" authorId="0" shapeId="0">
      <text>
        <r>
          <rPr>
            <b/>
            <sz val="9"/>
            <color indexed="81"/>
            <rFont val="Tahoma"/>
            <family val="2"/>
          </rPr>
          <t>Luis Alberto Bedrinana Mera:</t>
        </r>
        <r>
          <rPr>
            <sz val="9"/>
            <color indexed="81"/>
            <rFont val="Tahoma"/>
            <family val="2"/>
          </rPr>
          <t xml:space="preserve">
rho=As/bw.D</t>
        </r>
      </text>
    </comment>
    <comment ref="N362" authorId="0" shapeId="0">
      <text>
        <r>
          <rPr>
            <b/>
            <sz val="9"/>
            <color indexed="81"/>
            <rFont val="Tahoma"/>
            <family val="2"/>
          </rPr>
          <t>Luis Alberto Bedrinana Mera:</t>
        </r>
        <r>
          <rPr>
            <sz val="9"/>
            <color indexed="81"/>
            <rFont val="Tahoma"/>
            <family val="2"/>
          </rPr>
          <t xml:space="preserve">
rho=As/bw.D</t>
        </r>
      </text>
    </comment>
    <comment ref="N363" authorId="0" shapeId="0">
      <text>
        <r>
          <rPr>
            <b/>
            <sz val="9"/>
            <color indexed="81"/>
            <rFont val="Tahoma"/>
            <family val="2"/>
          </rPr>
          <t>Luis Alberto Bedrinana Mera:</t>
        </r>
        <r>
          <rPr>
            <sz val="9"/>
            <color indexed="81"/>
            <rFont val="Tahoma"/>
            <family val="2"/>
          </rPr>
          <t xml:space="preserve">
rho=As/bw.D</t>
        </r>
      </text>
    </comment>
    <comment ref="N364" authorId="0" shapeId="0">
      <text>
        <r>
          <rPr>
            <b/>
            <sz val="9"/>
            <color indexed="81"/>
            <rFont val="Tahoma"/>
            <family val="2"/>
          </rPr>
          <t>Luis Alberto Bedrinana Mera:</t>
        </r>
        <r>
          <rPr>
            <sz val="9"/>
            <color indexed="81"/>
            <rFont val="Tahoma"/>
            <family val="2"/>
          </rPr>
          <t xml:space="preserve">
rho=As/bw.D</t>
        </r>
      </text>
    </comment>
    <comment ref="N365" authorId="0" shapeId="0">
      <text>
        <r>
          <rPr>
            <b/>
            <sz val="9"/>
            <color indexed="81"/>
            <rFont val="Tahoma"/>
            <family val="2"/>
          </rPr>
          <t>Luis Alberto Bedrinana Mera:</t>
        </r>
        <r>
          <rPr>
            <sz val="9"/>
            <color indexed="81"/>
            <rFont val="Tahoma"/>
            <family val="2"/>
          </rPr>
          <t xml:space="preserve">
rho=As/bw.D</t>
        </r>
      </text>
    </comment>
    <comment ref="O366" authorId="0" shapeId="0">
      <text>
        <r>
          <rPr>
            <b/>
            <sz val="9"/>
            <color indexed="81"/>
            <rFont val="Tahoma"/>
            <family val="2"/>
          </rPr>
          <t>Luis Alberto Bedrinana Mera:</t>
        </r>
        <r>
          <rPr>
            <sz val="9"/>
            <color indexed="81"/>
            <rFont val="Tahoma"/>
            <family val="2"/>
          </rPr>
          <t xml:space="preserve">
rho = Ap/bw*D</t>
        </r>
      </text>
    </comment>
    <comment ref="P366" authorId="0" shapeId="0">
      <text>
        <r>
          <rPr>
            <b/>
            <sz val="9"/>
            <color indexed="81"/>
            <rFont val="Tahoma"/>
            <family val="2"/>
          </rPr>
          <t>Luis Alberto Bedrinana Mera:</t>
        </r>
        <r>
          <rPr>
            <sz val="9"/>
            <color indexed="81"/>
            <rFont val="Tahoma"/>
            <family val="2"/>
          </rPr>
          <t xml:space="preserve">
Ap: Apb + Apt + Apw</t>
        </r>
      </text>
    </comment>
    <comment ref="Q366" authorId="0" shapeId="0">
      <text>
        <r>
          <rPr>
            <b/>
            <sz val="9"/>
            <color indexed="81"/>
            <rFont val="Tahoma"/>
            <family val="2"/>
          </rPr>
          <t>Luis Alberto Bedrinana Mera:</t>
        </r>
        <r>
          <rPr>
            <sz val="9"/>
            <color indexed="81"/>
            <rFont val="Tahoma"/>
            <family val="2"/>
          </rPr>
          <t xml:space="preserve">
rho = Ap/bw*D</t>
        </r>
      </text>
    </comment>
    <comment ref="AK375"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376"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377"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378"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379"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380"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381"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382"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383"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384"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385"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386"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387"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388"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389"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390"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391"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392"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393"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394"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395"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396"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397"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398"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399"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400"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403"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457"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58"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59"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60"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61"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62"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63"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64"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65"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66"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81"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82"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83"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84"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85"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86"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87"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88"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89"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90"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91"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92"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93"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94"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495"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502"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503"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504"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505"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506"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507"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508"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509"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510"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511"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512"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513"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514"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515"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K522"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523"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524"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525"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526"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527"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528"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K529" authorId="0" shapeId="0">
      <text>
        <r>
          <rPr>
            <b/>
            <sz val="9"/>
            <color indexed="81"/>
            <rFont val="Tahoma"/>
            <family val="2"/>
          </rPr>
          <t>Luis Alberto Bedrinana Mera:</t>
        </r>
        <r>
          <rPr>
            <sz val="9"/>
            <color indexed="81"/>
            <rFont val="Tahoma"/>
            <family val="2"/>
          </rPr>
          <t xml:space="preserve">
Since more information is not provided, WS is assumed</t>
        </r>
      </text>
    </comment>
  </commentList>
</comments>
</file>

<file path=xl/comments2.xml><?xml version="1.0" encoding="utf-8"?>
<comments xmlns="http://schemas.openxmlformats.org/spreadsheetml/2006/main">
  <authors>
    <author>Luis Alberto Bedrinana Mera</author>
  </authors>
  <commentList>
    <comment ref="M92" authorId="0" shapeId="0">
      <text>
        <r>
          <rPr>
            <b/>
            <sz val="9"/>
            <color indexed="81"/>
            <rFont val="Tahoma"/>
            <family val="2"/>
          </rPr>
          <t>Luis Alberto Bedrinana Mera:</t>
        </r>
        <r>
          <rPr>
            <sz val="9"/>
            <color indexed="81"/>
            <rFont val="Tahoma"/>
            <family val="2"/>
          </rPr>
          <t xml:space="preserve">
rho=As/bw.D</t>
        </r>
      </text>
    </comment>
    <comment ref="V92" authorId="0" shapeId="0">
      <text>
        <r>
          <rPr>
            <b/>
            <sz val="9"/>
            <color indexed="81"/>
            <rFont val="Tahoma"/>
            <family val="2"/>
          </rPr>
          <t>Luis Alberto Bedrinana Mera:</t>
        </r>
        <r>
          <rPr>
            <sz val="9"/>
            <color indexed="81"/>
            <rFont val="Tahoma"/>
            <family val="2"/>
          </rPr>
          <t xml:space="preserve">
fpy  == 0.85fpu</t>
        </r>
      </text>
    </comment>
    <comment ref="M93" authorId="0" shapeId="0">
      <text>
        <r>
          <rPr>
            <b/>
            <sz val="9"/>
            <color indexed="81"/>
            <rFont val="Tahoma"/>
            <family val="2"/>
          </rPr>
          <t>Luis Alberto Bedrinana Mera:</t>
        </r>
        <r>
          <rPr>
            <sz val="9"/>
            <color indexed="81"/>
            <rFont val="Tahoma"/>
            <family val="2"/>
          </rPr>
          <t xml:space="preserve">
rho=As/bw.D</t>
        </r>
      </text>
    </comment>
    <comment ref="V93" authorId="0" shapeId="0">
      <text>
        <r>
          <rPr>
            <b/>
            <sz val="9"/>
            <color indexed="81"/>
            <rFont val="Tahoma"/>
            <family val="2"/>
          </rPr>
          <t>Luis Alberto Bedrinana Mera:</t>
        </r>
        <r>
          <rPr>
            <sz val="9"/>
            <color indexed="81"/>
            <rFont val="Tahoma"/>
            <family val="2"/>
          </rPr>
          <t xml:space="preserve">
fpy  == 0.85fpu</t>
        </r>
      </text>
    </comment>
    <comment ref="M94" authorId="0" shapeId="0">
      <text>
        <r>
          <rPr>
            <b/>
            <sz val="9"/>
            <color indexed="81"/>
            <rFont val="Tahoma"/>
            <family val="2"/>
          </rPr>
          <t>Luis Alberto Bedrinana Mera:</t>
        </r>
        <r>
          <rPr>
            <sz val="9"/>
            <color indexed="81"/>
            <rFont val="Tahoma"/>
            <family val="2"/>
          </rPr>
          <t xml:space="preserve">
rho=As/bw.D</t>
        </r>
      </text>
    </comment>
    <comment ref="V94" authorId="0" shapeId="0">
      <text>
        <r>
          <rPr>
            <b/>
            <sz val="9"/>
            <color indexed="81"/>
            <rFont val="Tahoma"/>
            <family val="2"/>
          </rPr>
          <t>Luis Alberto Bedrinana Mera:</t>
        </r>
        <r>
          <rPr>
            <sz val="9"/>
            <color indexed="81"/>
            <rFont val="Tahoma"/>
            <family val="2"/>
          </rPr>
          <t xml:space="preserve">
fpy  == 0.85fpu</t>
        </r>
      </text>
    </comment>
    <comment ref="M95" authorId="0" shapeId="0">
      <text>
        <r>
          <rPr>
            <b/>
            <sz val="9"/>
            <color indexed="81"/>
            <rFont val="Tahoma"/>
            <family val="2"/>
          </rPr>
          <t>Luis Alberto Bedrinana Mera:</t>
        </r>
        <r>
          <rPr>
            <sz val="9"/>
            <color indexed="81"/>
            <rFont val="Tahoma"/>
            <family val="2"/>
          </rPr>
          <t xml:space="preserve">
rho=As/bw.D</t>
        </r>
      </text>
    </comment>
    <comment ref="V95" authorId="0" shapeId="0">
      <text>
        <r>
          <rPr>
            <b/>
            <sz val="9"/>
            <color indexed="81"/>
            <rFont val="Tahoma"/>
            <family val="2"/>
          </rPr>
          <t>Luis Alberto Bedrinana Mera:</t>
        </r>
        <r>
          <rPr>
            <sz val="9"/>
            <color indexed="81"/>
            <rFont val="Tahoma"/>
            <family val="2"/>
          </rPr>
          <t xml:space="preserve">
fpy  == 0.85fpu</t>
        </r>
      </text>
    </comment>
    <comment ref="M96" authorId="0" shapeId="0">
      <text>
        <r>
          <rPr>
            <b/>
            <sz val="9"/>
            <color indexed="81"/>
            <rFont val="Tahoma"/>
            <family val="2"/>
          </rPr>
          <t>Luis Alberto Bedrinana Mera:</t>
        </r>
        <r>
          <rPr>
            <sz val="9"/>
            <color indexed="81"/>
            <rFont val="Tahoma"/>
            <family val="2"/>
          </rPr>
          <t xml:space="preserve">
rho=As/bw.D</t>
        </r>
      </text>
    </comment>
    <comment ref="V96" authorId="0" shapeId="0">
      <text>
        <r>
          <rPr>
            <b/>
            <sz val="9"/>
            <color indexed="81"/>
            <rFont val="Tahoma"/>
            <family val="2"/>
          </rPr>
          <t>Luis Alberto Bedrinana Mera:</t>
        </r>
        <r>
          <rPr>
            <sz val="9"/>
            <color indexed="81"/>
            <rFont val="Tahoma"/>
            <family val="2"/>
          </rPr>
          <t xml:space="preserve">
fpy  == 0.85fpu</t>
        </r>
      </text>
    </comment>
    <comment ref="M97" authorId="0" shapeId="0">
      <text>
        <r>
          <rPr>
            <b/>
            <sz val="9"/>
            <color indexed="81"/>
            <rFont val="Tahoma"/>
            <family val="2"/>
          </rPr>
          <t>Luis Alberto Bedrinana Mera:</t>
        </r>
        <r>
          <rPr>
            <sz val="9"/>
            <color indexed="81"/>
            <rFont val="Tahoma"/>
            <family val="2"/>
          </rPr>
          <t xml:space="preserve">
rho=As/bw.D</t>
        </r>
      </text>
    </comment>
    <comment ref="V97" authorId="0" shapeId="0">
      <text>
        <r>
          <rPr>
            <b/>
            <sz val="9"/>
            <color indexed="81"/>
            <rFont val="Tahoma"/>
            <family val="2"/>
          </rPr>
          <t>Luis Alberto Bedrinana Mera:</t>
        </r>
        <r>
          <rPr>
            <sz val="9"/>
            <color indexed="81"/>
            <rFont val="Tahoma"/>
            <family val="2"/>
          </rPr>
          <t xml:space="preserve">
fpy  == 0.85fpu</t>
        </r>
      </text>
    </comment>
    <comment ref="M98" authorId="0" shapeId="0">
      <text>
        <r>
          <rPr>
            <b/>
            <sz val="9"/>
            <color indexed="81"/>
            <rFont val="Tahoma"/>
            <family val="2"/>
          </rPr>
          <t>Luis Alberto Bedrinana Mera:</t>
        </r>
        <r>
          <rPr>
            <sz val="9"/>
            <color indexed="81"/>
            <rFont val="Tahoma"/>
            <family val="2"/>
          </rPr>
          <t xml:space="preserve">
rho=As/bw.D</t>
        </r>
      </text>
    </comment>
    <comment ref="V98" authorId="0" shapeId="0">
      <text>
        <r>
          <rPr>
            <b/>
            <sz val="9"/>
            <color indexed="81"/>
            <rFont val="Tahoma"/>
            <family val="2"/>
          </rPr>
          <t>Luis Alberto Bedrinana Mera:</t>
        </r>
        <r>
          <rPr>
            <sz val="9"/>
            <color indexed="81"/>
            <rFont val="Tahoma"/>
            <family val="2"/>
          </rPr>
          <t xml:space="preserve">
fpy  == 0.85fpu</t>
        </r>
      </text>
    </comment>
    <comment ref="M99" authorId="0" shapeId="0">
      <text>
        <r>
          <rPr>
            <b/>
            <sz val="9"/>
            <color indexed="81"/>
            <rFont val="Tahoma"/>
            <family val="2"/>
          </rPr>
          <t>Luis Alberto Bedrinana Mera:</t>
        </r>
        <r>
          <rPr>
            <sz val="9"/>
            <color indexed="81"/>
            <rFont val="Tahoma"/>
            <family val="2"/>
          </rPr>
          <t xml:space="preserve">
rho=As/bw.D</t>
        </r>
      </text>
    </comment>
    <comment ref="V99" authorId="0" shapeId="0">
      <text>
        <r>
          <rPr>
            <b/>
            <sz val="9"/>
            <color indexed="81"/>
            <rFont val="Tahoma"/>
            <family val="2"/>
          </rPr>
          <t>Luis Alberto Bedrinana Mera:</t>
        </r>
        <r>
          <rPr>
            <sz val="9"/>
            <color indexed="81"/>
            <rFont val="Tahoma"/>
            <family val="2"/>
          </rPr>
          <t xml:space="preserve">
fpy  == 0.85fpu</t>
        </r>
      </text>
    </comment>
    <comment ref="M100" authorId="0" shapeId="0">
      <text>
        <r>
          <rPr>
            <b/>
            <sz val="9"/>
            <color indexed="81"/>
            <rFont val="Tahoma"/>
            <family val="2"/>
          </rPr>
          <t>Luis Alberto Bedrinana Mera:</t>
        </r>
        <r>
          <rPr>
            <sz val="9"/>
            <color indexed="81"/>
            <rFont val="Tahoma"/>
            <family val="2"/>
          </rPr>
          <t xml:space="preserve">
rho=As/bw.D</t>
        </r>
      </text>
    </comment>
    <comment ref="V100" authorId="0" shapeId="0">
      <text>
        <r>
          <rPr>
            <b/>
            <sz val="9"/>
            <color indexed="81"/>
            <rFont val="Tahoma"/>
            <family val="2"/>
          </rPr>
          <t>Luis Alberto Bedrinana Mera:</t>
        </r>
        <r>
          <rPr>
            <sz val="9"/>
            <color indexed="81"/>
            <rFont val="Tahoma"/>
            <family val="2"/>
          </rPr>
          <t xml:space="preserve">
fpy  == 0.85fpu</t>
        </r>
      </text>
    </comment>
    <comment ref="M101" authorId="0" shapeId="0">
      <text>
        <r>
          <rPr>
            <b/>
            <sz val="9"/>
            <color indexed="81"/>
            <rFont val="Tahoma"/>
            <family val="2"/>
          </rPr>
          <t>Luis Alberto Bedrinana Mera:</t>
        </r>
        <r>
          <rPr>
            <sz val="9"/>
            <color indexed="81"/>
            <rFont val="Tahoma"/>
            <family val="2"/>
          </rPr>
          <t xml:space="preserve">
rho=As/bw.D</t>
        </r>
      </text>
    </comment>
    <comment ref="V101" authorId="0" shapeId="0">
      <text>
        <r>
          <rPr>
            <b/>
            <sz val="9"/>
            <color indexed="81"/>
            <rFont val="Tahoma"/>
            <family val="2"/>
          </rPr>
          <t>Luis Alberto Bedrinana Mera:</t>
        </r>
        <r>
          <rPr>
            <sz val="9"/>
            <color indexed="81"/>
            <rFont val="Tahoma"/>
            <family val="2"/>
          </rPr>
          <t xml:space="preserve">
fpy  == 0.85fpu</t>
        </r>
      </text>
    </comment>
    <comment ref="M102" authorId="0" shapeId="0">
      <text>
        <r>
          <rPr>
            <b/>
            <sz val="9"/>
            <color indexed="81"/>
            <rFont val="Tahoma"/>
            <family val="2"/>
          </rPr>
          <t>Luis Alberto Bedrinana Mera:</t>
        </r>
        <r>
          <rPr>
            <sz val="9"/>
            <color indexed="81"/>
            <rFont val="Tahoma"/>
            <family val="2"/>
          </rPr>
          <t xml:space="preserve">
rho=As/bw.D</t>
        </r>
      </text>
    </comment>
    <comment ref="V102" authorId="0" shapeId="0">
      <text>
        <r>
          <rPr>
            <b/>
            <sz val="9"/>
            <color indexed="81"/>
            <rFont val="Tahoma"/>
            <family val="2"/>
          </rPr>
          <t>Luis Alberto Bedrinana Mera:</t>
        </r>
        <r>
          <rPr>
            <sz val="9"/>
            <color indexed="81"/>
            <rFont val="Tahoma"/>
            <family val="2"/>
          </rPr>
          <t xml:space="preserve">
fpy  == 0.85fpu</t>
        </r>
      </text>
    </comment>
    <comment ref="M103" authorId="0" shapeId="0">
      <text>
        <r>
          <rPr>
            <b/>
            <sz val="9"/>
            <color indexed="81"/>
            <rFont val="Tahoma"/>
            <family val="2"/>
          </rPr>
          <t>Luis Alberto Bedrinana Mera:</t>
        </r>
        <r>
          <rPr>
            <sz val="9"/>
            <color indexed="81"/>
            <rFont val="Tahoma"/>
            <family val="2"/>
          </rPr>
          <t xml:space="preserve">
rho=As/bw.D</t>
        </r>
      </text>
    </comment>
    <comment ref="V103" authorId="0" shapeId="0">
      <text>
        <r>
          <rPr>
            <b/>
            <sz val="9"/>
            <color indexed="81"/>
            <rFont val="Tahoma"/>
            <family val="2"/>
          </rPr>
          <t>Luis Alberto Bedrinana Mera:</t>
        </r>
        <r>
          <rPr>
            <sz val="9"/>
            <color indexed="81"/>
            <rFont val="Tahoma"/>
            <family val="2"/>
          </rPr>
          <t xml:space="preserve">
fpy  == 0.85fpu</t>
        </r>
      </text>
    </comment>
    <comment ref="M104" authorId="0" shapeId="0">
      <text>
        <r>
          <rPr>
            <b/>
            <sz val="9"/>
            <color indexed="81"/>
            <rFont val="Tahoma"/>
            <family val="2"/>
          </rPr>
          <t>Luis Alberto Bedrinana Mera:</t>
        </r>
        <r>
          <rPr>
            <sz val="9"/>
            <color indexed="81"/>
            <rFont val="Tahoma"/>
            <family val="2"/>
          </rPr>
          <t xml:space="preserve">
rho=As/bw.D</t>
        </r>
      </text>
    </comment>
    <comment ref="V104" authorId="0" shapeId="0">
      <text>
        <r>
          <rPr>
            <b/>
            <sz val="9"/>
            <color indexed="81"/>
            <rFont val="Tahoma"/>
            <family val="2"/>
          </rPr>
          <t>Luis Alberto Bedrinana Mera:</t>
        </r>
        <r>
          <rPr>
            <sz val="9"/>
            <color indexed="81"/>
            <rFont val="Tahoma"/>
            <family val="2"/>
          </rPr>
          <t xml:space="preserve">
fpy  == 0.85fpu</t>
        </r>
      </text>
    </comment>
    <comment ref="M105" authorId="0" shapeId="0">
      <text>
        <r>
          <rPr>
            <b/>
            <sz val="9"/>
            <color indexed="81"/>
            <rFont val="Tahoma"/>
            <family val="2"/>
          </rPr>
          <t>Luis Alberto Bedrinana Mera:</t>
        </r>
        <r>
          <rPr>
            <sz val="9"/>
            <color indexed="81"/>
            <rFont val="Tahoma"/>
            <family val="2"/>
          </rPr>
          <t xml:space="preserve">
rho=As/bw.D</t>
        </r>
      </text>
    </comment>
    <comment ref="V105" authorId="0" shapeId="0">
      <text>
        <r>
          <rPr>
            <b/>
            <sz val="9"/>
            <color indexed="81"/>
            <rFont val="Tahoma"/>
            <family val="2"/>
          </rPr>
          <t>Luis Alberto Bedrinana Mera:</t>
        </r>
        <r>
          <rPr>
            <sz val="9"/>
            <color indexed="81"/>
            <rFont val="Tahoma"/>
            <family val="2"/>
          </rPr>
          <t xml:space="preserve">
fpy  == 0.85fpu</t>
        </r>
      </text>
    </comment>
    <comment ref="M106" authorId="0" shapeId="0">
      <text>
        <r>
          <rPr>
            <b/>
            <sz val="9"/>
            <color indexed="81"/>
            <rFont val="Tahoma"/>
            <family val="2"/>
          </rPr>
          <t>Luis Alberto Bedrinana Mera:</t>
        </r>
        <r>
          <rPr>
            <sz val="9"/>
            <color indexed="81"/>
            <rFont val="Tahoma"/>
            <family val="2"/>
          </rPr>
          <t xml:space="preserve">
rho=As/bw.D</t>
        </r>
      </text>
    </comment>
    <comment ref="V106" authorId="0" shapeId="0">
      <text>
        <r>
          <rPr>
            <b/>
            <sz val="9"/>
            <color indexed="81"/>
            <rFont val="Tahoma"/>
            <family val="2"/>
          </rPr>
          <t>Luis Alberto Bedrinana Mera:</t>
        </r>
        <r>
          <rPr>
            <sz val="9"/>
            <color indexed="81"/>
            <rFont val="Tahoma"/>
            <family val="2"/>
          </rPr>
          <t xml:space="preserve">
fpy  == 0.85fpu</t>
        </r>
      </text>
    </comment>
    <comment ref="M107" authorId="0" shapeId="0">
      <text>
        <r>
          <rPr>
            <b/>
            <sz val="9"/>
            <color indexed="81"/>
            <rFont val="Tahoma"/>
            <family val="2"/>
          </rPr>
          <t>Luis Alberto Bedrinana Mera:</t>
        </r>
        <r>
          <rPr>
            <sz val="9"/>
            <color indexed="81"/>
            <rFont val="Tahoma"/>
            <family val="2"/>
          </rPr>
          <t xml:space="preserve">
rho=As/bw.D</t>
        </r>
      </text>
    </comment>
    <comment ref="V107" authorId="0" shapeId="0">
      <text>
        <r>
          <rPr>
            <b/>
            <sz val="9"/>
            <color indexed="81"/>
            <rFont val="Tahoma"/>
            <family val="2"/>
          </rPr>
          <t>Luis Alberto Bedrinana Mera:</t>
        </r>
        <r>
          <rPr>
            <sz val="9"/>
            <color indexed="81"/>
            <rFont val="Tahoma"/>
            <family val="2"/>
          </rPr>
          <t xml:space="preserve">
fpy  == 0.85fpu</t>
        </r>
      </text>
    </comment>
    <comment ref="M108" authorId="0" shapeId="0">
      <text>
        <r>
          <rPr>
            <b/>
            <sz val="9"/>
            <color indexed="81"/>
            <rFont val="Tahoma"/>
            <family val="2"/>
          </rPr>
          <t>Luis Alberto Bedrinana Mera:</t>
        </r>
        <r>
          <rPr>
            <sz val="9"/>
            <color indexed="81"/>
            <rFont val="Tahoma"/>
            <family val="2"/>
          </rPr>
          <t xml:space="preserve">
rho=As/bw.D</t>
        </r>
      </text>
    </comment>
    <comment ref="V108" authorId="0" shapeId="0">
      <text>
        <r>
          <rPr>
            <b/>
            <sz val="9"/>
            <color indexed="81"/>
            <rFont val="Tahoma"/>
            <family val="2"/>
          </rPr>
          <t>Luis Alberto Bedrinana Mera:</t>
        </r>
        <r>
          <rPr>
            <sz val="9"/>
            <color indexed="81"/>
            <rFont val="Tahoma"/>
            <family val="2"/>
          </rPr>
          <t xml:space="preserve">
fpy  == 0.85fpu</t>
        </r>
      </text>
    </comment>
    <comment ref="M109" authorId="0" shapeId="0">
      <text>
        <r>
          <rPr>
            <b/>
            <sz val="9"/>
            <color indexed="81"/>
            <rFont val="Tahoma"/>
            <family val="2"/>
          </rPr>
          <t>Luis Alberto Bedrinana Mera:</t>
        </r>
        <r>
          <rPr>
            <sz val="9"/>
            <color indexed="81"/>
            <rFont val="Tahoma"/>
            <family val="2"/>
          </rPr>
          <t xml:space="preserve">
rho=As/bw.D</t>
        </r>
      </text>
    </comment>
    <comment ref="V109" authorId="0" shapeId="0">
      <text>
        <r>
          <rPr>
            <b/>
            <sz val="9"/>
            <color indexed="81"/>
            <rFont val="Tahoma"/>
            <family val="2"/>
          </rPr>
          <t>Luis Alberto Bedrinana Mera:</t>
        </r>
        <r>
          <rPr>
            <sz val="9"/>
            <color indexed="81"/>
            <rFont val="Tahoma"/>
            <family val="2"/>
          </rPr>
          <t xml:space="preserve">
fpy  == 0.85fpu</t>
        </r>
      </text>
    </comment>
    <comment ref="M110" authorId="0" shapeId="0">
      <text>
        <r>
          <rPr>
            <b/>
            <sz val="9"/>
            <color indexed="81"/>
            <rFont val="Tahoma"/>
            <family val="2"/>
          </rPr>
          <t>Luis Alberto Bedrinana Mera:</t>
        </r>
        <r>
          <rPr>
            <sz val="9"/>
            <color indexed="81"/>
            <rFont val="Tahoma"/>
            <family val="2"/>
          </rPr>
          <t xml:space="preserve">
rho=As/bw.D</t>
        </r>
      </text>
    </comment>
    <comment ref="V110" authorId="0" shapeId="0">
      <text>
        <r>
          <rPr>
            <b/>
            <sz val="9"/>
            <color indexed="81"/>
            <rFont val="Tahoma"/>
            <family val="2"/>
          </rPr>
          <t>Luis Alberto Bedrinana Mera:</t>
        </r>
        <r>
          <rPr>
            <sz val="9"/>
            <color indexed="81"/>
            <rFont val="Tahoma"/>
            <family val="2"/>
          </rPr>
          <t xml:space="preserve">
fpy  == 0.85fpu</t>
        </r>
      </text>
    </comment>
    <comment ref="M111" authorId="0" shapeId="0">
      <text>
        <r>
          <rPr>
            <b/>
            <sz val="9"/>
            <color indexed="81"/>
            <rFont val="Tahoma"/>
            <family val="2"/>
          </rPr>
          <t>Luis Alberto Bedrinana Mera:</t>
        </r>
        <r>
          <rPr>
            <sz val="9"/>
            <color indexed="81"/>
            <rFont val="Tahoma"/>
            <family val="2"/>
          </rPr>
          <t xml:space="preserve">
rho=As/bw.D</t>
        </r>
      </text>
    </comment>
    <comment ref="V111" authorId="0" shapeId="0">
      <text>
        <r>
          <rPr>
            <b/>
            <sz val="9"/>
            <color indexed="81"/>
            <rFont val="Tahoma"/>
            <family val="2"/>
          </rPr>
          <t>Luis Alberto Bedrinana Mera:</t>
        </r>
        <r>
          <rPr>
            <sz val="9"/>
            <color indexed="81"/>
            <rFont val="Tahoma"/>
            <family val="2"/>
          </rPr>
          <t xml:space="preserve">
fpy  == 0.85fpu</t>
        </r>
      </text>
    </comment>
    <comment ref="M112" authorId="0" shapeId="0">
      <text>
        <r>
          <rPr>
            <b/>
            <sz val="9"/>
            <color indexed="81"/>
            <rFont val="Tahoma"/>
            <family val="2"/>
          </rPr>
          <t>Luis Alberto Bedrinana Mera:</t>
        </r>
        <r>
          <rPr>
            <sz val="9"/>
            <color indexed="81"/>
            <rFont val="Tahoma"/>
            <family val="2"/>
          </rPr>
          <t xml:space="preserve">
rho=As/bw.D</t>
        </r>
      </text>
    </comment>
    <comment ref="V112" authorId="0" shapeId="0">
      <text>
        <r>
          <rPr>
            <b/>
            <sz val="9"/>
            <color indexed="81"/>
            <rFont val="Tahoma"/>
            <family val="2"/>
          </rPr>
          <t>Luis Alberto Bedrinana Mera:</t>
        </r>
        <r>
          <rPr>
            <sz val="9"/>
            <color indexed="81"/>
            <rFont val="Tahoma"/>
            <family val="2"/>
          </rPr>
          <t xml:space="preserve">
fpy  == 0.85fpu</t>
        </r>
      </text>
    </comment>
    <comment ref="M113" authorId="0" shapeId="0">
      <text>
        <r>
          <rPr>
            <b/>
            <sz val="9"/>
            <color indexed="81"/>
            <rFont val="Tahoma"/>
            <family val="2"/>
          </rPr>
          <t>Luis Alberto Bedrinana Mera:</t>
        </r>
        <r>
          <rPr>
            <sz val="9"/>
            <color indexed="81"/>
            <rFont val="Tahoma"/>
            <family val="2"/>
          </rPr>
          <t xml:space="preserve">
rho=As/bw.D</t>
        </r>
      </text>
    </comment>
    <comment ref="V113" authorId="0" shapeId="0">
      <text>
        <r>
          <rPr>
            <b/>
            <sz val="9"/>
            <color indexed="81"/>
            <rFont val="Tahoma"/>
            <family val="2"/>
          </rPr>
          <t>Luis Alberto Bedrinana Mera:</t>
        </r>
        <r>
          <rPr>
            <sz val="9"/>
            <color indexed="81"/>
            <rFont val="Tahoma"/>
            <family val="2"/>
          </rPr>
          <t xml:space="preserve">
fpy  == 0.85fpu</t>
        </r>
      </text>
    </comment>
    <comment ref="M114" authorId="0" shapeId="0">
      <text>
        <r>
          <rPr>
            <b/>
            <sz val="9"/>
            <color indexed="81"/>
            <rFont val="Tahoma"/>
            <family val="2"/>
          </rPr>
          <t>Luis Alberto Bedrinana Mera:</t>
        </r>
        <r>
          <rPr>
            <sz val="9"/>
            <color indexed="81"/>
            <rFont val="Tahoma"/>
            <family val="2"/>
          </rPr>
          <t xml:space="preserve">
rho=As/bw.D</t>
        </r>
      </text>
    </comment>
    <comment ref="V114" authorId="0" shapeId="0">
      <text>
        <r>
          <rPr>
            <b/>
            <sz val="9"/>
            <color indexed="81"/>
            <rFont val="Tahoma"/>
            <family val="2"/>
          </rPr>
          <t>Luis Alberto Bedrinana Mera:</t>
        </r>
        <r>
          <rPr>
            <sz val="9"/>
            <color indexed="81"/>
            <rFont val="Tahoma"/>
            <family val="2"/>
          </rPr>
          <t xml:space="preserve">
fpy  == 0.85fpu</t>
        </r>
      </text>
    </comment>
    <comment ref="M115" authorId="0" shapeId="0">
      <text>
        <r>
          <rPr>
            <b/>
            <sz val="9"/>
            <color indexed="81"/>
            <rFont val="Tahoma"/>
            <family val="2"/>
          </rPr>
          <t>Luis Alberto Bedrinana Mera:</t>
        </r>
        <r>
          <rPr>
            <sz val="9"/>
            <color indexed="81"/>
            <rFont val="Tahoma"/>
            <family val="2"/>
          </rPr>
          <t xml:space="preserve">
rho=As/bw.D</t>
        </r>
      </text>
    </comment>
    <comment ref="V115" authorId="0" shapeId="0">
      <text>
        <r>
          <rPr>
            <b/>
            <sz val="9"/>
            <color indexed="81"/>
            <rFont val="Tahoma"/>
            <family val="2"/>
          </rPr>
          <t>Luis Alberto Bedrinana Mera:</t>
        </r>
        <r>
          <rPr>
            <sz val="9"/>
            <color indexed="81"/>
            <rFont val="Tahoma"/>
            <family val="2"/>
          </rPr>
          <t xml:space="preserve">
fpy  == 0.85fpu</t>
        </r>
      </text>
    </comment>
    <comment ref="M116" authorId="0" shapeId="0">
      <text>
        <r>
          <rPr>
            <b/>
            <sz val="9"/>
            <color indexed="81"/>
            <rFont val="Tahoma"/>
            <family val="2"/>
          </rPr>
          <t>Luis Alberto Bedrinana Mera:</t>
        </r>
        <r>
          <rPr>
            <sz val="9"/>
            <color indexed="81"/>
            <rFont val="Tahoma"/>
            <family val="2"/>
          </rPr>
          <t xml:space="preserve">
rho=As/bw.D</t>
        </r>
      </text>
    </comment>
    <comment ref="V116" authorId="0" shapeId="0">
      <text>
        <r>
          <rPr>
            <b/>
            <sz val="9"/>
            <color indexed="81"/>
            <rFont val="Tahoma"/>
            <family val="2"/>
          </rPr>
          <t>Luis Alberto Bedrinana Mera:</t>
        </r>
        <r>
          <rPr>
            <sz val="9"/>
            <color indexed="81"/>
            <rFont val="Tahoma"/>
            <family val="2"/>
          </rPr>
          <t xml:space="preserve">
fpy  == 0.85fpu</t>
        </r>
      </text>
    </comment>
    <comment ref="M117" authorId="0" shapeId="0">
      <text>
        <r>
          <rPr>
            <b/>
            <sz val="9"/>
            <color indexed="81"/>
            <rFont val="Tahoma"/>
            <family val="2"/>
          </rPr>
          <t>Luis Alberto Bedrinana Mera:</t>
        </r>
        <r>
          <rPr>
            <sz val="9"/>
            <color indexed="81"/>
            <rFont val="Tahoma"/>
            <family val="2"/>
          </rPr>
          <t xml:space="preserve">
rho=As/bw.D</t>
        </r>
      </text>
    </comment>
    <comment ref="V117" authorId="0" shapeId="0">
      <text>
        <r>
          <rPr>
            <b/>
            <sz val="9"/>
            <color indexed="81"/>
            <rFont val="Tahoma"/>
            <family val="2"/>
          </rPr>
          <t>Luis Alberto Bedrinana Mera:</t>
        </r>
        <r>
          <rPr>
            <sz val="9"/>
            <color indexed="81"/>
            <rFont val="Tahoma"/>
            <family val="2"/>
          </rPr>
          <t xml:space="preserve">
fpy  == 0.85fpu</t>
        </r>
      </text>
    </comment>
    <comment ref="M118" authorId="0" shapeId="0">
      <text>
        <r>
          <rPr>
            <b/>
            <sz val="9"/>
            <color indexed="81"/>
            <rFont val="Tahoma"/>
            <family val="2"/>
          </rPr>
          <t>Luis Alberto Bedrinana Mera:</t>
        </r>
        <r>
          <rPr>
            <sz val="9"/>
            <color indexed="81"/>
            <rFont val="Tahoma"/>
            <family val="2"/>
          </rPr>
          <t xml:space="preserve">
rho=As/bw.D</t>
        </r>
      </text>
    </comment>
    <comment ref="V118" authorId="0" shapeId="0">
      <text>
        <r>
          <rPr>
            <b/>
            <sz val="9"/>
            <color indexed="81"/>
            <rFont val="Tahoma"/>
            <family val="2"/>
          </rPr>
          <t>Luis Alberto Bedrinana Mera:</t>
        </r>
        <r>
          <rPr>
            <sz val="9"/>
            <color indexed="81"/>
            <rFont val="Tahoma"/>
            <family val="2"/>
          </rPr>
          <t xml:space="preserve">
fpy  == 0.85fpu</t>
        </r>
      </text>
    </comment>
    <comment ref="M119" authorId="0" shapeId="0">
      <text>
        <r>
          <rPr>
            <b/>
            <sz val="9"/>
            <color indexed="81"/>
            <rFont val="Tahoma"/>
            <family val="2"/>
          </rPr>
          <t>Luis Alberto Bedrinana Mera:</t>
        </r>
        <r>
          <rPr>
            <sz val="9"/>
            <color indexed="81"/>
            <rFont val="Tahoma"/>
            <family val="2"/>
          </rPr>
          <t xml:space="preserve">
rho=As/bw.D</t>
        </r>
      </text>
    </comment>
    <comment ref="V119" authorId="0" shapeId="0">
      <text>
        <r>
          <rPr>
            <b/>
            <sz val="9"/>
            <color indexed="81"/>
            <rFont val="Tahoma"/>
            <family val="2"/>
          </rPr>
          <t>Luis Alberto Bedrinana Mera:</t>
        </r>
        <r>
          <rPr>
            <sz val="9"/>
            <color indexed="81"/>
            <rFont val="Tahoma"/>
            <family val="2"/>
          </rPr>
          <t xml:space="preserve">
fpy  == 0.85fpu</t>
        </r>
      </text>
    </comment>
    <comment ref="M120" authorId="0" shapeId="0">
      <text>
        <r>
          <rPr>
            <b/>
            <sz val="9"/>
            <color indexed="81"/>
            <rFont val="Tahoma"/>
            <family val="2"/>
          </rPr>
          <t>Luis Alberto Bedrinana Mera:</t>
        </r>
        <r>
          <rPr>
            <sz val="9"/>
            <color indexed="81"/>
            <rFont val="Tahoma"/>
            <family val="2"/>
          </rPr>
          <t xml:space="preserve">
rho=As/bw.D</t>
        </r>
      </text>
    </comment>
    <comment ref="V120" authorId="0" shapeId="0">
      <text>
        <r>
          <rPr>
            <b/>
            <sz val="9"/>
            <color indexed="81"/>
            <rFont val="Tahoma"/>
            <family val="2"/>
          </rPr>
          <t>Luis Alberto Bedrinana Mera:</t>
        </r>
        <r>
          <rPr>
            <sz val="9"/>
            <color indexed="81"/>
            <rFont val="Tahoma"/>
            <family val="2"/>
          </rPr>
          <t xml:space="preserve">
fpy  == 0.85fpu</t>
        </r>
      </text>
    </comment>
    <comment ref="M121" authorId="0" shapeId="0">
      <text>
        <r>
          <rPr>
            <b/>
            <sz val="9"/>
            <color indexed="81"/>
            <rFont val="Tahoma"/>
            <family val="2"/>
          </rPr>
          <t>Luis Alberto Bedrinana Mera:</t>
        </r>
        <r>
          <rPr>
            <sz val="9"/>
            <color indexed="81"/>
            <rFont val="Tahoma"/>
            <family val="2"/>
          </rPr>
          <t xml:space="preserve">
rho=As/bw.D</t>
        </r>
      </text>
    </comment>
    <comment ref="V121" authorId="0" shapeId="0">
      <text>
        <r>
          <rPr>
            <b/>
            <sz val="9"/>
            <color indexed="81"/>
            <rFont val="Tahoma"/>
            <family val="2"/>
          </rPr>
          <t>Luis Alberto Bedrinana Mera:</t>
        </r>
        <r>
          <rPr>
            <sz val="9"/>
            <color indexed="81"/>
            <rFont val="Tahoma"/>
            <family val="2"/>
          </rPr>
          <t xml:space="preserve">
fpy  == 0.85fpu</t>
        </r>
      </text>
    </comment>
    <comment ref="M122" authorId="0" shapeId="0">
      <text>
        <r>
          <rPr>
            <b/>
            <sz val="9"/>
            <color indexed="81"/>
            <rFont val="Tahoma"/>
            <family val="2"/>
          </rPr>
          <t>Luis Alberto Bedrinana Mera:</t>
        </r>
        <r>
          <rPr>
            <sz val="9"/>
            <color indexed="81"/>
            <rFont val="Tahoma"/>
            <family val="2"/>
          </rPr>
          <t xml:space="preserve">
rho=As/bw.D</t>
        </r>
      </text>
    </comment>
    <comment ref="V122" authorId="0" shapeId="0">
      <text>
        <r>
          <rPr>
            <b/>
            <sz val="9"/>
            <color indexed="81"/>
            <rFont val="Tahoma"/>
            <family val="2"/>
          </rPr>
          <t>Luis Alberto Bedrinana Mera:</t>
        </r>
        <r>
          <rPr>
            <sz val="9"/>
            <color indexed="81"/>
            <rFont val="Tahoma"/>
            <family val="2"/>
          </rPr>
          <t xml:space="preserve">
fpy  == 0.85fpu</t>
        </r>
      </text>
    </comment>
    <comment ref="M123" authorId="0" shapeId="0">
      <text>
        <r>
          <rPr>
            <b/>
            <sz val="9"/>
            <color indexed="81"/>
            <rFont val="Tahoma"/>
            <family val="2"/>
          </rPr>
          <t>Luis Alberto Bedrinana Mera:</t>
        </r>
        <r>
          <rPr>
            <sz val="9"/>
            <color indexed="81"/>
            <rFont val="Tahoma"/>
            <family val="2"/>
          </rPr>
          <t xml:space="preserve">
rho=As/bw.D</t>
        </r>
      </text>
    </comment>
    <comment ref="V123" authorId="0" shapeId="0">
      <text>
        <r>
          <rPr>
            <b/>
            <sz val="9"/>
            <color indexed="81"/>
            <rFont val="Tahoma"/>
            <family val="2"/>
          </rPr>
          <t>Luis Alberto Bedrinana Mera:</t>
        </r>
        <r>
          <rPr>
            <sz val="9"/>
            <color indexed="81"/>
            <rFont val="Tahoma"/>
            <family val="2"/>
          </rPr>
          <t xml:space="preserve">
fpy  == 0.85fpu</t>
        </r>
      </text>
    </comment>
    <comment ref="M124" authorId="0" shapeId="0">
      <text>
        <r>
          <rPr>
            <b/>
            <sz val="9"/>
            <color indexed="81"/>
            <rFont val="Tahoma"/>
            <family val="2"/>
          </rPr>
          <t>Luis Alberto Bedrinana Mera:</t>
        </r>
        <r>
          <rPr>
            <sz val="9"/>
            <color indexed="81"/>
            <rFont val="Tahoma"/>
            <family val="2"/>
          </rPr>
          <t xml:space="preserve">
rho=As/bw.D</t>
        </r>
      </text>
    </comment>
    <comment ref="V124" authorId="0" shapeId="0">
      <text>
        <r>
          <rPr>
            <b/>
            <sz val="9"/>
            <color indexed="81"/>
            <rFont val="Tahoma"/>
            <family val="2"/>
          </rPr>
          <t>Luis Alberto Bedrinana Mera:</t>
        </r>
        <r>
          <rPr>
            <sz val="9"/>
            <color indexed="81"/>
            <rFont val="Tahoma"/>
            <family val="2"/>
          </rPr>
          <t xml:space="preserve">
fpy  == 0.85fpu</t>
        </r>
      </text>
    </comment>
    <comment ref="M125" authorId="0" shapeId="0">
      <text>
        <r>
          <rPr>
            <b/>
            <sz val="9"/>
            <color indexed="81"/>
            <rFont val="Tahoma"/>
            <family val="2"/>
          </rPr>
          <t>Luis Alberto Bedrinana Mera:</t>
        </r>
        <r>
          <rPr>
            <sz val="9"/>
            <color indexed="81"/>
            <rFont val="Tahoma"/>
            <family val="2"/>
          </rPr>
          <t xml:space="preserve">
rho=As/bw.D</t>
        </r>
      </text>
    </comment>
    <comment ref="V125" authorId="0" shapeId="0">
      <text>
        <r>
          <rPr>
            <b/>
            <sz val="9"/>
            <color indexed="81"/>
            <rFont val="Tahoma"/>
            <family val="2"/>
          </rPr>
          <t>Luis Alberto Bedrinana Mera:</t>
        </r>
        <r>
          <rPr>
            <sz val="9"/>
            <color indexed="81"/>
            <rFont val="Tahoma"/>
            <family val="2"/>
          </rPr>
          <t xml:space="preserve">
fpy  == 0.85fpu</t>
        </r>
      </text>
    </comment>
    <comment ref="M126" authorId="0" shapeId="0">
      <text>
        <r>
          <rPr>
            <b/>
            <sz val="9"/>
            <color indexed="81"/>
            <rFont val="Tahoma"/>
            <family val="2"/>
          </rPr>
          <t>Luis Alberto Bedrinana Mera:</t>
        </r>
        <r>
          <rPr>
            <sz val="9"/>
            <color indexed="81"/>
            <rFont val="Tahoma"/>
            <family val="2"/>
          </rPr>
          <t xml:space="preserve">
rho=As/bw.D</t>
        </r>
      </text>
    </comment>
    <comment ref="V126" authorId="0" shapeId="0">
      <text>
        <r>
          <rPr>
            <b/>
            <sz val="9"/>
            <color indexed="81"/>
            <rFont val="Tahoma"/>
            <family val="2"/>
          </rPr>
          <t>Luis Alberto Bedrinana Mera:</t>
        </r>
        <r>
          <rPr>
            <sz val="9"/>
            <color indexed="81"/>
            <rFont val="Tahoma"/>
            <family val="2"/>
          </rPr>
          <t xml:space="preserve">
fpy  == 0.85fpu</t>
        </r>
      </text>
    </comment>
    <comment ref="M127" authorId="0" shapeId="0">
      <text>
        <r>
          <rPr>
            <b/>
            <sz val="9"/>
            <color indexed="81"/>
            <rFont val="Tahoma"/>
            <family val="2"/>
          </rPr>
          <t>Luis Alberto Bedrinana Mera:</t>
        </r>
        <r>
          <rPr>
            <sz val="9"/>
            <color indexed="81"/>
            <rFont val="Tahoma"/>
            <family val="2"/>
          </rPr>
          <t xml:space="preserve">
rho=As/bw.D</t>
        </r>
      </text>
    </comment>
    <comment ref="V127" authorId="0" shapeId="0">
      <text>
        <r>
          <rPr>
            <b/>
            <sz val="9"/>
            <color indexed="81"/>
            <rFont val="Tahoma"/>
            <family val="2"/>
          </rPr>
          <t>Luis Alberto Bedrinana Mera:</t>
        </r>
        <r>
          <rPr>
            <sz val="9"/>
            <color indexed="81"/>
            <rFont val="Tahoma"/>
            <family val="2"/>
          </rPr>
          <t xml:space="preserve">
fpy  == 0.85fpu</t>
        </r>
      </text>
    </comment>
    <comment ref="M128" authorId="0" shapeId="0">
      <text>
        <r>
          <rPr>
            <b/>
            <sz val="9"/>
            <color indexed="81"/>
            <rFont val="Tahoma"/>
            <family val="2"/>
          </rPr>
          <t>Luis Alberto Bedrinana Mera:</t>
        </r>
        <r>
          <rPr>
            <sz val="9"/>
            <color indexed="81"/>
            <rFont val="Tahoma"/>
            <family val="2"/>
          </rPr>
          <t xml:space="preserve">
rho=As/bw.D</t>
        </r>
      </text>
    </comment>
    <comment ref="V128" authorId="0" shapeId="0">
      <text>
        <r>
          <rPr>
            <b/>
            <sz val="9"/>
            <color indexed="81"/>
            <rFont val="Tahoma"/>
            <family val="2"/>
          </rPr>
          <t>Luis Alberto Bedrinana Mera:</t>
        </r>
        <r>
          <rPr>
            <sz val="9"/>
            <color indexed="81"/>
            <rFont val="Tahoma"/>
            <family val="2"/>
          </rPr>
          <t xml:space="preserve">
fpy  == 0.85fpu</t>
        </r>
      </text>
    </comment>
    <comment ref="M129" authorId="0" shapeId="0">
      <text>
        <r>
          <rPr>
            <b/>
            <sz val="9"/>
            <color indexed="81"/>
            <rFont val="Tahoma"/>
            <family val="2"/>
          </rPr>
          <t>Luis Alberto Bedrinana Mera:</t>
        </r>
        <r>
          <rPr>
            <sz val="9"/>
            <color indexed="81"/>
            <rFont val="Tahoma"/>
            <family val="2"/>
          </rPr>
          <t xml:space="preserve">
rho=As/bw.D</t>
        </r>
      </text>
    </comment>
    <comment ref="V129" authorId="0" shapeId="0">
      <text>
        <r>
          <rPr>
            <b/>
            <sz val="9"/>
            <color indexed="81"/>
            <rFont val="Tahoma"/>
            <family val="2"/>
          </rPr>
          <t>Luis Alberto Bedrinana Mera:</t>
        </r>
        <r>
          <rPr>
            <sz val="9"/>
            <color indexed="81"/>
            <rFont val="Tahoma"/>
            <family val="2"/>
          </rPr>
          <t xml:space="preserve">
fpy  == 0.85fpu</t>
        </r>
      </text>
    </comment>
    <comment ref="M130" authorId="0" shapeId="0">
      <text>
        <r>
          <rPr>
            <b/>
            <sz val="9"/>
            <color indexed="81"/>
            <rFont val="Tahoma"/>
            <family val="2"/>
          </rPr>
          <t>Luis Alberto Bedrinana Mera:</t>
        </r>
        <r>
          <rPr>
            <sz val="9"/>
            <color indexed="81"/>
            <rFont val="Tahoma"/>
            <family val="2"/>
          </rPr>
          <t xml:space="preserve">
rho=As/bw.D</t>
        </r>
      </text>
    </comment>
    <comment ref="V130" authorId="0" shapeId="0">
      <text>
        <r>
          <rPr>
            <b/>
            <sz val="9"/>
            <color indexed="81"/>
            <rFont val="Tahoma"/>
            <family val="2"/>
          </rPr>
          <t>Luis Alberto Bedrinana Mera:</t>
        </r>
        <r>
          <rPr>
            <sz val="9"/>
            <color indexed="81"/>
            <rFont val="Tahoma"/>
            <family val="2"/>
          </rPr>
          <t xml:space="preserve">
fpy  == 0.85fpu</t>
        </r>
      </text>
    </comment>
    <comment ref="M131" authorId="0" shapeId="0">
      <text>
        <r>
          <rPr>
            <b/>
            <sz val="9"/>
            <color indexed="81"/>
            <rFont val="Tahoma"/>
            <family val="2"/>
          </rPr>
          <t>Luis Alberto Bedrinana Mera:</t>
        </r>
        <r>
          <rPr>
            <sz val="9"/>
            <color indexed="81"/>
            <rFont val="Tahoma"/>
            <family val="2"/>
          </rPr>
          <t xml:space="preserve">
rho=As/bw.D</t>
        </r>
      </text>
    </comment>
    <comment ref="V131" authorId="0" shapeId="0">
      <text>
        <r>
          <rPr>
            <b/>
            <sz val="9"/>
            <color indexed="81"/>
            <rFont val="Tahoma"/>
            <family val="2"/>
          </rPr>
          <t>Luis Alberto Bedrinana Mera:</t>
        </r>
        <r>
          <rPr>
            <sz val="9"/>
            <color indexed="81"/>
            <rFont val="Tahoma"/>
            <family val="2"/>
          </rPr>
          <t xml:space="preserve">
fpy  == 0.85fpu</t>
        </r>
      </text>
    </comment>
    <comment ref="M132" authorId="0" shapeId="0">
      <text>
        <r>
          <rPr>
            <b/>
            <sz val="9"/>
            <color indexed="81"/>
            <rFont val="Tahoma"/>
            <family val="2"/>
          </rPr>
          <t>Luis Alberto Bedrinana Mera:</t>
        </r>
        <r>
          <rPr>
            <sz val="9"/>
            <color indexed="81"/>
            <rFont val="Tahoma"/>
            <family val="2"/>
          </rPr>
          <t xml:space="preserve">
rho=As/bw.D</t>
        </r>
      </text>
    </comment>
    <comment ref="V132" authorId="0" shapeId="0">
      <text>
        <r>
          <rPr>
            <b/>
            <sz val="9"/>
            <color indexed="81"/>
            <rFont val="Tahoma"/>
            <family val="2"/>
          </rPr>
          <t>Luis Alberto Bedrinana Mera:</t>
        </r>
        <r>
          <rPr>
            <sz val="9"/>
            <color indexed="81"/>
            <rFont val="Tahoma"/>
            <family val="2"/>
          </rPr>
          <t xml:space="preserve">
fpy  == 0.85fpu</t>
        </r>
      </text>
    </comment>
    <comment ref="M133" authorId="0" shapeId="0">
      <text>
        <r>
          <rPr>
            <b/>
            <sz val="9"/>
            <color indexed="81"/>
            <rFont val="Tahoma"/>
            <family val="2"/>
          </rPr>
          <t>Luis Alberto Bedrinana Mera:</t>
        </r>
        <r>
          <rPr>
            <sz val="9"/>
            <color indexed="81"/>
            <rFont val="Tahoma"/>
            <family val="2"/>
          </rPr>
          <t xml:space="preserve">
rho=As/bw.D</t>
        </r>
      </text>
    </comment>
    <comment ref="V133" authorId="0" shapeId="0">
      <text>
        <r>
          <rPr>
            <b/>
            <sz val="9"/>
            <color indexed="81"/>
            <rFont val="Tahoma"/>
            <family val="2"/>
          </rPr>
          <t>Luis Alberto Bedrinana Mera:</t>
        </r>
        <r>
          <rPr>
            <sz val="9"/>
            <color indexed="81"/>
            <rFont val="Tahoma"/>
            <family val="2"/>
          </rPr>
          <t xml:space="preserve">
fpy  == 0.85fpu</t>
        </r>
      </text>
    </comment>
    <comment ref="M134" authorId="0" shapeId="0">
      <text>
        <r>
          <rPr>
            <b/>
            <sz val="9"/>
            <color indexed="81"/>
            <rFont val="Tahoma"/>
            <family val="2"/>
          </rPr>
          <t>Luis Alberto Bedrinana Mera:</t>
        </r>
        <r>
          <rPr>
            <sz val="9"/>
            <color indexed="81"/>
            <rFont val="Tahoma"/>
            <family val="2"/>
          </rPr>
          <t xml:space="preserve">
rho=As/bw.D</t>
        </r>
      </text>
    </comment>
    <comment ref="V134" authorId="0" shapeId="0">
      <text>
        <r>
          <rPr>
            <b/>
            <sz val="9"/>
            <color indexed="81"/>
            <rFont val="Tahoma"/>
            <family val="2"/>
          </rPr>
          <t>Luis Alberto Bedrinana Mera:</t>
        </r>
        <r>
          <rPr>
            <sz val="9"/>
            <color indexed="81"/>
            <rFont val="Tahoma"/>
            <family val="2"/>
          </rPr>
          <t xml:space="preserve">
fpy  == 0.85fpu</t>
        </r>
      </text>
    </comment>
    <comment ref="M135" authorId="0" shapeId="0">
      <text>
        <r>
          <rPr>
            <b/>
            <sz val="9"/>
            <color indexed="81"/>
            <rFont val="Tahoma"/>
            <family val="2"/>
          </rPr>
          <t>Luis Alberto Bedrinana Mera:</t>
        </r>
        <r>
          <rPr>
            <sz val="9"/>
            <color indexed="81"/>
            <rFont val="Tahoma"/>
            <family val="2"/>
          </rPr>
          <t xml:space="preserve">
rho=As/bw.D</t>
        </r>
      </text>
    </comment>
    <comment ref="V135" authorId="0" shapeId="0">
      <text>
        <r>
          <rPr>
            <b/>
            <sz val="9"/>
            <color indexed="81"/>
            <rFont val="Tahoma"/>
            <family val="2"/>
          </rPr>
          <t>Luis Alberto Bedrinana Mera:</t>
        </r>
        <r>
          <rPr>
            <sz val="9"/>
            <color indexed="81"/>
            <rFont val="Tahoma"/>
            <family val="2"/>
          </rPr>
          <t xml:space="preserve">
fpy  == 0.85fpu</t>
        </r>
      </text>
    </comment>
    <comment ref="M136" authorId="0" shapeId="0">
      <text>
        <r>
          <rPr>
            <b/>
            <sz val="9"/>
            <color indexed="81"/>
            <rFont val="Tahoma"/>
            <family val="2"/>
          </rPr>
          <t>Luis Alberto Bedrinana Mera:</t>
        </r>
        <r>
          <rPr>
            <sz val="9"/>
            <color indexed="81"/>
            <rFont val="Tahoma"/>
            <family val="2"/>
          </rPr>
          <t xml:space="preserve">
rho=As/bw.D</t>
        </r>
      </text>
    </comment>
    <comment ref="V136" authorId="0" shapeId="0">
      <text>
        <r>
          <rPr>
            <b/>
            <sz val="9"/>
            <color indexed="81"/>
            <rFont val="Tahoma"/>
            <family val="2"/>
          </rPr>
          <t>Luis Alberto Bedrinana Mera:</t>
        </r>
        <r>
          <rPr>
            <sz val="9"/>
            <color indexed="81"/>
            <rFont val="Tahoma"/>
            <family val="2"/>
          </rPr>
          <t xml:space="preserve">
fpy  == 0.85fpu</t>
        </r>
      </text>
    </comment>
    <comment ref="M137" authorId="0" shapeId="0">
      <text>
        <r>
          <rPr>
            <b/>
            <sz val="9"/>
            <color indexed="81"/>
            <rFont val="Tahoma"/>
            <family val="2"/>
          </rPr>
          <t>Luis Alberto Bedrinana Mera:</t>
        </r>
        <r>
          <rPr>
            <sz val="9"/>
            <color indexed="81"/>
            <rFont val="Tahoma"/>
            <family val="2"/>
          </rPr>
          <t xml:space="preserve">
rho=As/bw.D</t>
        </r>
      </text>
    </comment>
    <comment ref="V137" authorId="0" shapeId="0">
      <text>
        <r>
          <rPr>
            <b/>
            <sz val="9"/>
            <color indexed="81"/>
            <rFont val="Tahoma"/>
            <family val="2"/>
          </rPr>
          <t>Luis Alberto Bedrinana Mera:</t>
        </r>
        <r>
          <rPr>
            <sz val="9"/>
            <color indexed="81"/>
            <rFont val="Tahoma"/>
            <family val="2"/>
          </rPr>
          <t xml:space="preserve">
fpy  == 0.85fpu</t>
        </r>
      </text>
    </comment>
    <comment ref="M138" authorId="0" shapeId="0">
      <text>
        <r>
          <rPr>
            <b/>
            <sz val="9"/>
            <color indexed="81"/>
            <rFont val="Tahoma"/>
            <family val="2"/>
          </rPr>
          <t>Luis Alberto Bedrinana Mera:</t>
        </r>
        <r>
          <rPr>
            <sz val="9"/>
            <color indexed="81"/>
            <rFont val="Tahoma"/>
            <family val="2"/>
          </rPr>
          <t xml:space="preserve">
rho=As/bw.D</t>
        </r>
      </text>
    </comment>
    <comment ref="V138" authorId="0" shapeId="0">
      <text>
        <r>
          <rPr>
            <b/>
            <sz val="9"/>
            <color indexed="81"/>
            <rFont val="Tahoma"/>
            <family val="2"/>
          </rPr>
          <t>Luis Alberto Bedrinana Mera:</t>
        </r>
        <r>
          <rPr>
            <sz val="9"/>
            <color indexed="81"/>
            <rFont val="Tahoma"/>
            <family val="2"/>
          </rPr>
          <t xml:space="preserve">
fpy  == 0.85fpu</t>
        </r>
      </text>
    </comment>
    <comment ref="M139" authorId="0" shapeId="0">
      <text>
        <r>
          <rPr>
            <b/>
            <sz val="9"/>
            <color indexed="81"/>
            <rFont val="Tahoma"/>
            <family val="2"/>
          </rPr>
          <t>Luis Alberto Bedrinana Mera:</t>
        </r>
        <r>
          <rPr>
            <sz val="9"/>
            <color indexed="81"/>
            <rFont val="Tahoma"/>
            <family val="2"/>
          </rPr>
          <t xml:space="preserve">
rho=As/bw.D</t>
        </r>
      </text>
    </comment>
    <comment ref="V139" authorId="0" shapeId="0">
      <text>
        <r>
          <rPr>
            <b/>
            <sz val="9"/>
            <color indexed="81"/>
            <rFont val="Tahoma"/>
            <family val="2"/>
          </rPr>
          <t>Luis Alberto Bedrinana Mera:</t>
        </r>
        <r>
          <rPr>
            <sz val="9"/>
            <color indexed="81"/>
            <rFont val="Tahoma"/>
            <family val="2"/>
          </rPr>
          <t xml:space="preserve">
fpy  == 0.85fpu</t>
        </r>
      </text>
    </comment>
    <comment ref="M140" authorId="0" shapeId="0">
      <text>
        <r>
          <rPr>
            <b/>
            <sz val="9"/>
            <color indexed="81"/>
            <rFont val="Tahoma"/>
            <family val="2"/>
          </rPr>
          <t>Luis Alberto Bedrinana Mera:</t>
        </r>
        <r>
          <rPr>
            <sz val="9"/>
            <color indexed="81"/>
            <rFont val="Tahoma"/>
            <family val="2"/>
          </rPr>
          <t xml:space="preserve">
rho=As/bw.D</t>
        </r>
      </text>
    </comment>
    <comment ref="V140" authorId="0" shapeId="0">
      <text>
        <r>
          <rPr>
            <b/>
            <sz val="9"/>
            <color indexed="81"/>
            <rFont val="Tahoma"/>
            <family val="2"/>
          </rPr>
          <t>Luis Alberto Bedrinana Mera:</t>
        </r>
        <r>
          <rPr>
            <sz val="9"/>
            <color indexed="81"/>
            <rFont val="Tahoma"/>
            <family val="2"/>
          </rPr>
          <t xml:space="preserve">
fpy  == 0.85fpu</t>
        </r>
      </text>
    </comment>
    <comment ref="M141" authorId="0" shapeId="0">
      <text>
        <r>
          <rPr>
            <b/>
            <sz val="9"/>
            <color indexed="81"/>
            <rFont val="Tahoma"/>
            <family val="2"/>
          </rPr>
          <t>Luis Alberto Bedrinana Mera:</t>
        </r>
        <r>
          <rPr>
            <sz val="9"/>
            <color indexed="81"/>
            <rFont val="Tahoma"/>
            <family val="2"/>
          </rPr>
          <t xml:space="preserve">
rho=As/bw.D</t>
        </r>
      </text>
    </comment>
    <comment ref="V141" authorId="0" shapeId="0">
      <text>
        <r>
          <rPr>
            <b/>
            <sz val="9"/>
            <color indexed="81"/>
            <rFont val="Tahoma"/>
            <family val="2"/>
          </rPr>
          <t>Luis Alberto Bedrinana Mera:</t>
        </r>
        <r>
          <rPr>
            <sz val="9"/>
            <color indexed="81"/>
            <rFont val="Tahoma"/>
            <family val="2"/>
          </rPr>
          <t xml:space="preserve">
fpy  == 0.85fpu</t>
        </r>
      </text>
    </comment>
    <comment ref="M142" authorId="0" shapeId="0">
      <text>
        <r>
          <rPr>
            <b/>
            <sz val="9"/>
            <color indexed="81"/>
            <rFont val="Tahoma"/>
            <family val="2"/>
          </rPr>
          <t>Luis Alberto Bedrinana Mera:</t>
        </r>
        <r>
          <rPr>
            <sz val="9"/>
            <color indexed="81"/>
            <rFont val="Tahoma"/>
            <family val="2"/>
          </rPr>
          <t xml:space="preserve">
rho=As/bw.D</t>
        </r>
      </text>
    </comment>
    <comment ref="V142" authorId="0" shapeId="0">
      <text>
        <r>
          <rPr>
            <b/>
            <sz val="9"/>
            <color indexed="81"/>
            <rFont val="Tahoma"/>
            <family val="2"/>
          </rPr>
          <t>Luis Alberto Bedrinana Mera:</t>
        </r>
        <r>
          <rPr>
            <sz val="9"/>
            <color indexed="81"/>
            <rFont val="Tahoma"/>
            <family val="2"/>
          </rPr>
          <t xml:space="preserve">
fpy  == 0.85fpu</t>
        </r>
      </text>
    </comment>
    <comment ref="M143" authorId="0" shapeId="0">
      <text>
        <r>
          <rPr>
            <b/>
            <sz val="9"/>
            <color indexed="81"/>
            <rFont val="Tahoma"/>
            <family val="2"/>
          </rPr>
          <t>Luis Alberto Bedrinana Mera:</t>
        </r>
        <r>
          <rPr>
            <sz val="9"/>
            <color indexed="81"/>
            <rFont val="Tahoma"/>
            <family val="2"/>
          </rPr>
          <t xml:space="preserve">
rho=As/bw.D</t>
        </r>
      </text>
    </comment>
    <comment ref="V143" authorId="0" shapeId="0">
      <text>
        <r>
          <rPr>
            <b/>
            <sz val="9"/>
            <color indexed="81"/>
            <rFont val="Tahoma"/>
            <family val="2"/>
          </rPr>
          <t>Luis Alberto Bedrinana Mera:</t>
        </r>
        <r>
          <rPr>
            <sz val="9"/>
            <color indexed="81"/>
            <rFont val="Tahoma"/>
            <family val="2"/>
          </rPr>
          <t xml:space="preserve">
fpy  == 0.85fpu</t>
        </r>
      </text>
    </comment>
    <comment ref="M144" authorId="0" shapeId="0">
      <text>
        <r>
          <rPr>
            <b/>
            <sz val="9"/>
            <color indexed="81"/>
            <rFont val="Tahoma"/>
            <family val="2"/>
          </rPr>
          <t>Luis Alberto Bedrinana Mera:</t>
        </r>
        <r>
          <rPr>
            <sz val="9"/>
            <color indexed="81"/>
            <rFont val="Tahoma"/>
            <family val="2"/>
          </rPr>
          <t xml:space="preserve">
rho=As/bw.D</t>
        </r>
      </text>
    </comment>
    <comment ref="V144" authorId="0" shapeId="0">
      <text>
        <r>
          <rPr>
            <b/>
            <sz val="9"/>
            <color indexed="81"/>
            <rFont val="Tahoma"/>
            <family val="2"/>
          </rPr>
          <t>Luis Alberto Bedrinana Mera:</t>
        </r>
        <r>
          <rPr>
            <sz val="9"/>
            <color indexed="81"/>
            <rFont val="Tahoma"/>
            <family val="2"/>
          </rPr>
          <t xml:space="preserve">
fpy  == 0.85fpu</t>
        </r>
      </text>
    </comment>
    <comment ref="M145" authorId="0" shapeId="0">
      <text>
        <r>
          <rPr>
            <b/>
            <sz val="9"/>
            <color indexed="81"/>
            <rFont val="Tahoma"/>
            <family val="2"/>
          </rPr>
          <t>Luis Alberto Bedrinana Mera:</t>
        </r>
        <r>
          <rPr>
            <sz val="9"/>
            <color indexed="81"/>
            <rFont val="Tahoma"/>
            <family val="2"/>
          </rPr>
          <t xml:space="preserve">
rho=As/bw.D</t>
        </r>
      </text>
    </comment>
    <comment ref="V145" authorId="0" shapeId="0">
      <text>
        <r>
          <rPr>
            <b/>
            <sz val="9"/>
            <color indexed="81"/>
            <rFont val="Tahoma"/>
            <family val="2"/>
          </rPr>
          <t>Luis Alberto Bedrinana Mera:</t>
        </r>
        <r>
          <rPr>
            <sz val="9"/>
            <color indexed="81"/>
            <rFont val="Tahoma"/>
            <family val="2"/>
          </rPr>
          <t xml:space="preserve">
fpy  == 0.85fpu</t>
        </r>
      </text>
    </comment>
    <comment ref="M146" authorId="0" shapeId="0">
      <text>
        <r>
          <rPr>
            <b/>
            <sz val="9"/>
            <color indexed="81"/>
            <rFont val="Tahoma"/>
            <family val="2"/>
          </rPr>
          <t>Luis Alberto Bedrinana Mera:</t>
        </r>
        <r>
          <rPr>
            <sz val="9"/>
            <color indexed="81"/>
            <rFont val="Tahoma"/>
            <family val="2"/>
          </rPr>
          <t xml:space="preserve">
rho=As/bw.D</t>
        </r>
      </text>
    </comment>
    <comment ref="V146" authorId="0" shapeId="0">
      <text>
        <r>
          <rPr>
            <b/>
            <sz val="9"/>
            <color indexed="81"/>
            <rFont val="Tahoma"/>
            <family val="2"/>
          </rPr>
          <t>Luis Alberto Bedrinana Mera:</t>
        </r>
        <r>
          <rPr>
            <sz val="9"/>
            <color indexed="81"/>
            <rFont val="Tahoma"/>
            <family val="2"/>
          </rPr>
          <t xml:space="preserve">
fpy  == 0.85fpu</t>
        </r>
      </text>
    </comment>
    <comment ref="M147" authorId="0" shapeId="0">
      <text>
        <r>
          <rPr>
            <b/>
            <sz val="9"/>
            <color indexed="81"/>
            <rFont val="Tahoma"/>
            <family val="2"/>
          </rPr>
          <t>Luis Alberto Bedrinana Mera:</t>
        </r>
        <r>
          <rPr>
            <sz val="9"/>
            <color indexed="81"/>
            <rFont val="Tahoma"/>
            <family val="2"/>
          </rPr>
          <t xml:space="preserve">
rho=As/bw.D</t>
        </r>
      </text>
    </comment>
    <comment ref="V147" authorId="0" shapeId="0">
      <text>
        <r>
          <rPr>
            <b/>
            <sz val="9"/>
            <color indexed="81"/>
            <rFont val="Tahoma"/>
            <family val="2"/>
          </rPr>
          <t>Luis Alberto Bedrinana Mera:</t>
        </r>
        <r>
          <rPr>
            <sz val="9"/>
            <color indexed="81"/>
            <rFont val="Tahoma"/>
            <family val="2"/>
          </rPr>
          <t xml:space="preserve">
fpy  == 0.85fpu</t>
        </r>
      </text>
    </comment>
    <comment ref="M148" authorId="0" shapeId="0">
      <text>
        <r>
          <rPr>
            <b/>
            <sz val="9"/>
            <color indexed="81"/>
            <rFont val="Tahoma"/>
            <family val="2"/>
          </rPr>
          <t>Luis Alberto Bedrinana Mera:</t>
        </r>
        <r>
          <rPr>
            <sz val="9"/>
            <color indexed="81"/>
            <rFont val="Tahoma"/>
            <family val="2"/>
          </rPr>
          <t xml:space="preserve">
rho=As/bw.D</t>
        </r>
      </text>
    </comment>
    <comment ref="V148" authorId="0" shapeId="0">
      <text>
        <r>
          <rPr>
            <b/>
            <sz val="9"/>
            <color indexed="81"/>
            <rFont val="Tahoma"/>
            <family val="2"/>
          </rPr>
          <t>Luis Alberto Bedrinana Mera:</t>
        </r>
        <r>
          <rPr>
            <sz val="9"/>
            <color indexed="81"/>
            <rFont val="Tahoma"/>
            <family val="2"/>
          </rPr>
          <t xml:space="preserve">
fpy  == 0.85fpu</t>
        </r>
      </text>
    </comment>
    <comment ref="M149" authorId="0" shapeId="0">
      <text>
        <r>
          <rPr>
            <b/>
            <sz val="9"/>
            <color indexed="81"/>
            <rFont val="Tahoma"/>
            <family val="2"/>
          </rPr>
          <t>Luis Alberto Bedrinana Mera:</t>
        </r>
        <r>
          <rPr>
            <sz val="9"/>
            <color indexed="81"/>
            <rFont val="Tahoma"/>
            <family val="2"/>
          </rPr>
          <t xml:space="preserve">
rho=As/bw.D</t>
        </r>
      </text>
    </comment>
    <comment ref="V149" authorId="0" shapeId="0">
      <text>
        <r>
          <rPr>
            <b/>
            <sz val="9"/>
            <color indexed="81"/>
            <rFont val="Tahoma"/>
            <family val="2"/>
          </rPr>
          <t>Luis Alberto Bedrinana Mera:</t>
        </r>
        <r>
          <rPr>
            <sz val="9"/>
            <color indexed="81"/>
            <rFont val="Tahoma"/>
            <family val="2"/>
          </rPr>
          <t xml:space="preserve">
fpy  == 0.85fpu</t>
        </r>
      </text>
    </comment>
    <comment ref="M150" authorId="0" shapeId="0">
      <text>
        <r>
          <rPr>
            <b/>
            <sz val="9"/>
            <color indexed="81"/>
            <rFont val="Tahoma"/>
            <family val="2"/>
          </rPr>
          <t>Luis Alberto Bedrinana Mera:</t>
        </r>
        <r>
          <rPr>
            <sz val="9"/>
            <color indexed="81"/>
            <rFont val="Tahoma"/>
            <family val="2"/>
          </rPr>
          <t xml:space="preserve">
rho=As/bw.D</t>
        </r>
      </text>
    </comment>
    <comment ref="V150" authorId="0" shapeId="0">
      <text>
        <r>
          <rPr>
            <b/>
            <sz val="9"/>
            <color indexed="81"/>
            <rFont val="Tahoma"/>
            <family val="2"/>
          </rPr>
          <t>Luis Alberto Bedrinana Mera:</t>
        </r>
        <r>
          <rPr>
            <sz val="9"/>
            <color indexed="81"/>
            <rFont val="Tahoma"/>
            <family val="2"/>
          </rPr>
          <t xml:space="preserve">
fpy  == 0.85fpu</t>
        </r>
      </text>
    </comment>
    <comment ref="M151" authorId="0" shapeId="0">
      <text>
        <r>
          <rPr>
            <b/>
            <sz val="9"/>
            <color indexed="81"/>
            <rFont val="Tahoma"/>
            <family val="2"/>
          </rPr>
          <t>Luis Alberto Bedrinana Mera:</t>
        </r>
        <r>
          <rPr>
            <sz val="9"/>
            <color indexed="81"/>
            <rFont val="Tahoma"/>
            <family val="2"/>
          </rPr>
          <t xml:space="preserve">
rho=As/bw.D</t>
        </r>
      </text>
    </comment>
    <comment ref="V151" authorId="0" shapeId="0">
      <text>
        <r>
          <rPr>
            <b/>
            <sz val="9"/>
            <color indexed="81"/>
            <rFont val="Tahoma"/>
            <family val="2"/>
          </rPr>
          <t>Luis Alberto Bedrinana Mera:</t>
        </r>
        <r>
          <rPr>
            <sz val="9"/>
            <color indexed="81"/>
            <rFont val="Tahoma"/>
            <family val="2"/>
          </rPr>
          <t xml:space="preserve">
fpy  == 0.85fpu</t>
        </r>
      </text>
    </comment>
    <comment ref="M152" authorId="0" shapeId="0">
      <text>
        <r>
          <rPr>
            <b/>
            <sz val="9"/>
            <color indexed="81"/>
            <rFont val="Tahoma"/>
            <family val="2"/>
          </rPr>
          <t>Luis Alberto Bedrinana Mera:</t>
        </r>
        <r>
          <rPr>
            <sz val="9"/>
            <color indexed="81"/>
            <rFont val="Tahoma"/>
            <family val="2"/>
          </rPr>
          <t xml:space="preserve">
rho=As/bw.D</t>
        </r>
      </text>
    </comment>
    <comment ref="V152" authorId="0" shapeId="0">
      <text>
        <r>
          <rPr>
            <b/>
            <sz val="9"/>
            <color indexed="81"/>
            <rFont val="Tahoma"/>
            <family val="2"/>
          </rPr>
          <t>Luis Alberto Bedrinana Mera:</t>
        </r>
        <r>
          <rPr>
            <sz val="9"/>
            <color indexed="81"/>
            <rFont val="Tahoma"/>
            <family val="2"/>
          </rPr>
          <t xml:space="preserve">
fpy  == 0.85fpu</t>
        </r>
      </text>
    </comment>
    <comment ref="M153" authorId="0" shapeId="0">
      <text>
        <r>
          <rPr>
            <b/>
            <sz val="9"/>
            <color indexed="81"/>
            <rFont val="Tahoma"/>
            <family val="2"/>
          </rPr>
          <t>Luis Alberto Bedrinana Mera:</t>
        </r>
        <r>
          <rPr>
            <sz val="9"/>
            <color indexed="81"/>
            <rFont val="Tahoma"/>
            <family val="2"/>
          </rPr>
          <t xml:space="preserve">
rho=As/bw.D</t>
        </r>
      </text>
    </comment>
    <comment ref="V153" authorId="0" shapeId="0">
      <text>
        <r>
          <rPr>
            <b/>
            <sz val="9"/>
            <color indexed="81"/>
            <rFont val="Tahoma"/>
            <family val="2"/>
          </rPr>
          <t>Luis Alberto Bedrinana Mera:</t>
        </r>
        <r>
          <rPr>
            <sz val="9"/>
            <color indexed="81"/>
            <rFont val="Tahoma"/>
            <family val="2"/>
          </rPr>
          <t xml:space="preserve">
fpy  == 0.85fpu</t>
        </r>
      </text>
    </comment>
    <comment ref="M154" authorId="0" shapeId="0">
      <text>
        <r>
          <rPr>
            <b/>
            <sz val="9"/>
            <color indexed="81"/>
            <rFont val="Tahoma"/>
            <family val="2"/>
          </rPr>
          <t>Luis Alberto Bedrinana Mera:</t>
        </r>
        <r>
          <rPr>
            <sz val="9"/>
            <color indexed="81"/>
            <rFont val="Tahoma"/>
            <family val="2"/>
          </rPr>
          <t xml:space="preserve">
rho=As/bw.D</t>
        </r>
      </text>
    </comment>
    <comment ref="V154" authorId="0" shapeId="0">
      <text>
        <r>
          <rPr>
            <b/>
            <sz val="9"/>
            <color indexed="81"/>
            <rFont val="Tahoma"/>
            <family val="2"/>
          </rPr>
          <t>Luis Alberto Bedrinana Mera:</t>
        </r>
        <r>
          <rPr>
            <sz val="9"/>
            <color indexed="81"/>
            <rFont val="Tahoma"/>
            <family val="2"/>
          </rPr>
          <t xml:space="preserve">
fpy  == 0.85fpu</t>
        </r>
      </text>
    </comment>
    <comment ref="M155" authorId="0" shapeId="0">
      <text>
        <r>
          <rPr>
            <b/>
            <sz val="9"/>
            <color indexed="81"/>
            <rFont val="Tahoma"/>
            <family val="2"/>
          </rPr>
          <t>Luis Alberto Bedrinana Mera:</t>
        </r>
        <r>
          <rPr>
            <sz val="9"/>
            <color indexed="81"/>
            <rFont val="Tahoma"/>
            <family val="2"/>
          </rPr>
          <t xml:space="preserve">
rho=As/bw.D</t>
        </r>
      </text>
    </comment>
    <comment ref="V155" authorId="0" shapeId="0">
      <text>
        <r>
          <rPr>
            <b/>
            <sz val="9"/>
            <color indexed="81"/>
            <rFont val="Tahoma"/>
            <family val="2"/>
          </rPr>
          <t>Luis Alberto Bedrinana Mera:</t>
        </r>
        <r>
          <rPr>
            <sz val="9"/>
            <color indexed="81"/>
            <rFont val="Tahoma"/>
            <family val="2"/>
          </rPr>
          <t xml:space="preserve">
fpy  == 0.85fpu</t>
        </r>
      </text>
    </comment>
    <comment ref="M156" authorId="0" shapeId="0">
      <text>
        <r>
          <rPr>
            <b/>
            <sz val="9"/>
            <color indexed="81"/>
            <rFont val="Tahoma"/>
            <family val="2"/>
          </rPr>
          <t>Luis Alberto Bedrinana Mera:</t>
        </r>
        <r>
          <rPr>
            <sz val="9"/>
            <color indexed="81"/>
            <rFont val="Tahoma"/>
            <family val="2"/>
          </rPr>
          <t xml:space="preserve">
rho=As/bw.D</t>
        </r>
      </text>
    </comment>
    <comment ref="V156" authorId="0" shapeId="0">
      <text>
        <r>
          <rPr>
            <b/>
            <sz val="9"/>
            <color indexed="81"/>
            <rFont val="Tahoma"/>
            <family val="2"/>
          </rPr>
          <t>Luis Alberto Bedrinana Mera:</t>
        </r>
        <r>
          <rPr>
            <sz val="9"/>
            <color indexed="81"/>
            <rFont val="Tahoma"/>
            <family val="2"/>
          </rPr>
          <t xml:space="preserve">
fpy  == 0.85fpu</t>
        </r>
      </text>
    </comment>
    <comment ref="M157" authorId="0" shapeId="0">
      <text>
        <r>
          <rPr>
            <b/>
            <sz val="9"/>
            <color indexed="81"/>
            <rFont val="Tahoma"/>
            <family val="2"/>
          </rPr>
          <t>Luis Alberto Bedrinana Mera:</t>
        </r>
        <r>
          <rPr>
            <sz val="9"/>
            <color indexed="81"/>
            <rFont val="Tahoma"/>
            <family val="2"/>
          </rPr>
          <t xml:space="preserve">
rho=As/bw.D</t>
        </r>
      </text>
    </comment>
    <comment ref="V157" authorId="0" shapeId="0">
      <text>
        <r>
          <rPr>
            <b/>
            <sz val="9"/>
            <color indexed="81"/>
            <rFont val="Tahoma"/>
            <family val="2"/>
          </rPr>
          <t>Luis Alberto Bedrinana Mera:</t>
        </r>
        <r>
          <rPr>
            <sz val="9"/>
            <color indexed="81"/>
            <rFont val="Tahoma"/>
            <family val="2"/>
          </rPr>
          <t xml:space="preserve">
fpy  == 0.85fpu</t>
        </r>
      </text>
    </comment>
    <comment ref="M158" authorId="0" shapeId="0">
      <text>
        <r>
          <rPr>
            <b/>
            <sz val="9"/>
            <color indexed="81"/>
            <rFont val="Tahoma"/>
            <family val="2"/>
          </rPr>
          <t>Luis Alberto Bedrinana Mera:</t>
        </r>
        <r>
          <rPr>
            <sz val="9"/>
            <color indexed="81"/>
            <rFont val="Tahoma"/>
            <family val="2"/>
          </rPr>
          <t xml:space="preserve">
rho=As/bw.D</t>
        </r>
      </text>
    </comment>
    <comment ref="V158" authorId="0" shapeId="0">
      <text>
        <r>
          <rPr>
            <b/>
            <sz val="9"/>
            <color indexed="81"/>
            <rFont val="Tahoma"/>
            <family val="2"/>
          </rPr>
          <t>Luis Alberto Bedrinana Mera:</t>
        </r>
        <r>
          <rPr>
            <sz val="9"/>
            <color indexed="81"/>
            <rFont val="Tahoma"/>
            <family val="2"/>
          </rPr>
          <t xml:space="preserve">
fpy  == 0.85fpu</t>
        </r>
      </text>
    </comment>
    <comment ref="M159" authorId="0" shapeId="0">
      <text>
        <r>
          <rPr>
            <b/>
            <sz val="9"/>
            <color indexed="81"/>
            <rFont val="Tahoma"/>
            <family val="2"/>
          </rPr>
          <t>Luis Alberto Bedrinana Mera:</t>
        </r>
        <r>
          <rPr>
            <sz val="9"/>
            <color indexed="81"/>
            <rFont val="Tahoma"/>
            <family val="2"/>
          </rPr>
          <t xml:space="preserve">
rho=As/bw.D</t>
        </r>
      </text>
    </comment>
    <comment ref="V159" authorId="0" shapeId="0">
      <text>
        <r>
          <rPr>
            <b/>
            <sz val="9"/>
            <color indexed="81"/>
            <rFont val="Tahoma"/>
            <family val="2"/>
          </rPr>
          <t>Luis Alberto Bedrinana Mera:</t>
        </r>
        <r>
          <rPr>
            <sz val="9"/>
            <color indexed="81"/>
            <rFont val="Tahoma"/>
            <family val="2"/>
          </rPr>
          <t xml:space="preserve">
fpy  == 0.85fpu</t>
        </r>
      </text>
    </comment>
    <comment ref="M160" authorId="0" shapeId="0">
      <text>
        <r>
          <rPr>
            <b/>
            <sz val="9"/>
            <color indexed="81"/>
            <rFont val="Tahoma"/>
            <family val="2"/>
          </rPr>
          <t>Luis Alberto Bedrinana Mera:</t>
        </r>
        <r>
          <rPr>
            <sz val="9"/>
            <color indexed="81"/>
            <rFont val="Tahoma"/>
            <family val="2"/>
          </rPr>
          <t xml:space="preserve">
rho=As/bw.D</t>
        </r>
      </text>
    </comment>
    <comment ref="V160" authorId="0" shapeId="0">
      <text>
        <r>
          <rPr>
            <b/>
            <sz val="9"/>
            <color indexed="81"/>
            <rFont val="Tahoma"/>
            <family val="2"/>
          </rPr>
          <t>Luis Alberto Bedrinana Mera:</t>
        </r>
        <r>
          <rPr>
            <sz val="9"/>
            <color indexed="81"/>
            <rFont val="Tahoma"/>
            <family val="2"/>
          </rPr>
          <t xml:space="preserve">
fpy  == 0.85fpu</t>
        </r>
      </text>
    </comment>
    <comment ref="M161" authorId="0" shapeId="0">
      <text>
        <r>
          <rPr>
            <b/>
            <sz val="9"/>
            <color indexed="81"/>
            <rFont val="Tahoma"/>
            <family val="2"/>
          </rPr>
          <t>Luis Alberto Bedrinana Mera:</t>
        </r>
        <r>
          <rPr>
            <sz val="9"/>
            <color indexed="81"/>
            <rFont val="Tahoma"/>
            <family val="2"/>
          </rPr>
          <t xml:space="preserve">
rho=As/bw.D</t>
        </r>
      </text>
    </comment>
    <comment ref="V161" authorId="0" shapeId="0">
      <text>
        <r>
          <rPr>
            <b/>
            <sz val="9"/>
            <color indexed="81"/>
            <rFont val="Tahoma"/>
            <family val="2"/>
          </rPr>
          <t>Luis Alberto Bedrinana Mera:</t>
        </r>
        <r>
          <rPr>
            <sz val="9"/>
            <color indexed="81"/>
            <rFont val="Tahoma"/>
            <family val="2"/>
          </rPr>
          <t xml:space="preserve">
fpy  == 0.85fpu</t>
        </r>
      </text>
    </comment>
    <comment ref="M162" authorId="0" shapeId="0">
      <text>
        <r>
          <rPr>
            <b/>
            <sz val="9"/>
            <color indexed="81"/>
            <rFont val="Tahoma"/>
            <family val="2"/>
          </rPr>
          <t>Luis Alberto Bedrinana Mera:</t>
        </r>
        <r>
          <rPr>
            <sz val="9"/>
            <color indexed="81"/>
            <rFont val="Tahoma"/>
            <family val="2"/>
          </rPr>
          <t xml:space="preserve">
rho=As/bw.D</t>
        </r>
      </text>
    </comment>
    <comment ref="V162" authorId="0" shapeId="0">
      <text>
        <r>
          <rPr>
            <b/>
            <sz val="9"/>
            <color indexed="81"/>
            <rFont val="Tahoma"/>
            <family val="2"/>
          </rPr>
          <t>Luis Alberto Bedrinana Mera:</t>
        </r>
        <r>
          <rPr>
            <sz val="9"/>
            <color indexed="81"/>
            <rFont val="Tahoma"/>
            <family val="2"/>
          </rPr>
          <t xml:space="preserve">
fpy  == 0.85fpu</t>
        </r>
      </text>
    </comment>
    <comment ref="M163" authorId="0" shapeId="0">
      <text>
        <r>
          <rPr>
            <b/>
            <sz val="9"/>
            <color indexed="81"/>
            <rFont val="Tahoma"/>
            <family val="2"/>
          </rPr>
          <t>Luis Alberto Bedrinana Mera:</t>
        </r>
        <r>
          <rPr>
            <sz val="9"/>
            <color indexed="81"/>
            <rFont val="Tahoma"/>
            <family val="2"/>
          </rPr>
          <t xml:space="preserve">
rho=As/bw.D</t>
        </r>
      </text>
    </comment>
    <comment ref="V163" authorId="0" shapeId="0">
      <text>
        <r>
          <rPr>
            <b/>
            <sz val="9"/>
            <color indexed="81"/>
            <rFont val="Tahoma"/>
            <family val="2"/>
          </rPr>
          <t>Luis Alberto Bedrinana Mera:</t>
        </r>
        <r>
          <rPr>
            <sz val="9"/>
            <color indexed="81"/>
            <rFont val="Tahoma"/>
            <family val="2"/>
          </rPr>
          <t xml:space="preserve">
fpy  == 0.85fpu</t>
        </r>
      </text>
    </comment>
    <comment ref="M164" authorId="0" shapeId="0">
      <text>
        <r>
          <rPr>
            <b/>
            <sz val="9"/>
            <color indexed="81"/>
            <rFont val="Tahoma"/>
            <family val="2"/>
          </rPr>
          <t>Luis Alberto Bedrinana Mera:</t>
        </r>
        <r>
          <rPr>
            <sz val="9"/>
            <color indexed="81"/>
            <rFont val="Tahoma"/>
            <family val="2"/>
          </rPr>
          <t xml:space="preserve">
rho=As/bw.D</t>
        </r>
      </text>
    </comment>
    <comment ref="V164" authorId="0" shapeId="0">
      <text>
        <r>
          <rPr>
            <b/>
            <sz val="9"/>
            <color indexed="81"/>
            <rFont val="Tahoma"/>
            <family val="2"/>
          </rPr>
          <t>Luis Alberto Bedrinana Mera:</t>
        </r>
        <r>
          <rPr>
            <sz val="9"/>
            <color indexed="81"/>
            <rFont val="Tahoma"/>
            <family val="2"/>
          </rPr>
          <t xml:space="preserve">
fpy  == 0.85fpu</t>
        </r>
      </text>
    </comment>
    <comment ref="M165" authorId="0" shapeId="0">
      <text>
        <r>
          <rPr>
            <b/>
            <sz val="9"/>
            <color indexed="81"/>
            <rFont val="Tahoma"/>
            <family val="2"/>
          </rPr>
          <t>Luis Alberto Bedrinana Mera:</t>
        </r>
        <r>
          <rPr>
            <sz val="9"/>
            <color indexed="81"/>
            <rFont val="Tahoma"/>
            <family val="2"/>
          </rPr>
          <t xml:space="preserve">
rho=As/bw.D</t>
        </r>
      </text>
    </comment>
    <comment ref="V165" authorId="0" shapeId="0">
      <text>
        <r>
          <rPr>
            <b/>
            <sz val="9"/>
            <color indexed="81"/>
            <rFont val="Tahoma"/>
            <family val="2"/>
          </rPr>
          <t>Luis Alberto Bedrinana Mera:</t>
        </r>
        <r>
          <rPr>
            <sz val="9"/>
            <color indexed="81"/>
            <rFont val="Tahoma"/>
            <family val="2"/>
          </rPr>
          <t xml:space="preserve">
fpy  == 0.85fpu</t>
        </r>
      </text>
    </comment>
    <comment ref="M166" authorId="0" shapeId="0">
      <text>
        <r>
          <rPr>
            <b/>
            <sz val="9"/>
            <color indexed="81"/>
            <rFont val="Tahoma"/>
            <family val="2"/>
          </rPr>
          <t>Luis Alberto Bedrinana Mera:</t>
        </r>
        <r>
          <rPr>
            <sz val="9"/>
            <color indexed="81"/>
            <rFont val="Tahoma"/>
            <family val="2"/>
          </rPr>
          <t xml:space="preserve">
rho=As/bw.D</t>
        </r>
      </text>
    </comment>
    <comment ref="V166" authorId="0" shapeId="0">
      <text>
        <r>
          <rPr>
            <b/>
            <sz val="9"/>
            <color indexed="81"/>
            <rFont val="Tahoma"/>
            <family val="2"/>
          </rPr>
          <t>Luis Alberto Bedrinana Mera:</t>
        </r>
        <r>
          <rPr>
            <sz val="9"/>
            <color indexed="81"/>
            <rFont val="Tahoma"/>
            <family val="2"/>
          </rPr>
          <t xml:space="preserve">
fpy  == 0.85fpu</t>
        </r>
      </text>
    </comment>
    <comment ref="M167" authorId="0" shapeId="0">
      <text>
        <r>
          <rPr>
            <b/>
            <sz val="9"/>
            <color indexed="81"/>
            <rFont val="Tahoma"/>
            <family val="2"/>
          </rPr>
          <t>Luis Alberto Bedrinana Mera:</t>
        </r>
        <r>
          <rPr>
            <sz val="9"/>
            <color indexed="81"/>
            <rFont val="Tahoma"/>
            <family val="2"/>
          </rPr>
          <t xml:space="preserve">
rho=As/bw.D</t>
        </r>
      </text>
    </comment>
    <comment ref="V167" authorId="0" shapeId="0">
      <text>
        <r>
          <rPr>
            <b/>
            <sz val="9"/>
            <color indexed="81"/>
            <rFont val="Tahoma"/>
            <family val="2"/>
          </rPr>
          <t>Luis Alberto Bedrinana Mera:</t>
        </r>
        <r>
          <rPr>
            <sz val="9"/>
            <color indexed="81"/>
            <rFont val="Tahoma"/>
            <family val="2"/>
          </rPr>
          <t xml:space="preserve">
fpy  == 0.85fpu</t>
        </r>
      </text>
    </comment>
    <comment ref="M168" authorId="0" shapeId="0">
      <text>
        <r>
          <rPr>
            <b/>
            <sz val="9"/>
            <color indexed="81"/>
            <rFont val="Tahoma"/>
            <family val="2"/>
          </rPr>
          <t>Luis Alberto Bedrinana Mera:</t>
        </r>
        <r>
          <rPr>
            <sz val="9"/>
            <color indexed="81"/>
            <rFont val="Tahoma"/>
            <family val="2"/>
          </rPr>
          <t xml:space="preserve">
rho=As/bw.D</t>
        </r>
      </text>
    </comment>
    <comment ref="V168" authorId="0" shapeId="0">
      <text>
        <r>
          <rPr>
            <b/>
            <sz val="9"/>
            <color indexed="81"/>
            <rFont val="Tahoma"/>
            <family val="2"/>
          </rPr>
          <t>Luis Alberto Bedrinana Mera:</t>
        </r>
        <r>
          <rPr>
            <sz val="9"/>
            <color indexed="81"/>
            <rFont val="Tahoma"/>
            <family val="2"/>
          </rPr>
          <t xml:space="preserve">
fpy  == 0.85fpu</t>
        </r>
      </text>
    </comment>
    <comment ref="M169" authorId="0" shapeId="0">
      <text>
        <r>
          <rPr>
            <b/>
            <sz val="9"/>
            <color indexed="81"/>
            <rFont val="Tahoma"/>
            <family val="2"/>
          </rPr>
          <t>Luis Alberto Bedrinana Mera:</t>
        </r>
        <r>
          <rPr>
            <sz val="9"/>
            <color indexed="81"/>
            <rFont val="Tahoma"/>
            <family val="2"/>
          </rPr>
          <t xml:space="preserve">
rho=As/bw.D</t>
        </r>
      </text>
    </comment>
    <comment ref="V169" authorId="0" shapeId="0">
      <text>
        <r>
          <rPr>
            <b/>
            <sz val="9"/>
            <color indexed="81"/>
            <rFont val="Tahoma"/>
            <family val="2"/>
          </rPr>
          <t>Luis Alberto Bedrinana Mera:</t>
        </r>
        <r>
          <rPr>
            <sz val="9"/>
            <color indexed="81"/>
            <rFont val="Tahoma"/>
            <family val="2"/>
          </rPr>
          <t xml:space="preserve">
fpy  == 0.85fpu</t>
        </r>
      </text>
    </comment>
    <comment ref="M170" authorId="0" shapeId="0">
      <text>
        <r>
          <rPr>
            <b/>
            <sz val="9"/>
            <color indexed="81"/>
            <rFont val="Tahoma"/>
            <family val="2"/>
          </rPr>
          <t>Luis Alberto Bedrinana Mera:</t>
        </r>
        <r>
          <rPr>
            <sz val="9"/>
            <color indexed="81"/>
            <rFont val="Tahoma"/>
            <family val="2"/>
          </rPr>
          <t xml:space="preserve">
rho=As/bw.D</t>
        </r>
      </text>
    </comment>
    <comment ref="V170" authorId="0" shapeId="0">
      <text>
        <r>
          <rPr>
            <b/>
            <sz val="9"/>
            <color indexed="81"/>
            <rFont val="Tahoma"/>
            <family val="2"/>
          </rPr>
          <t>Luis Alberto Bedrinana Mera:</t>
        </r>
        <r>
          <rPr>
            <sz val="9"/>
            <color indexed="81"/>
            <rFont val="Tahoma"/>
            <family val="2"/>
          </rPr>
          <t xml:space="preserve">
fpy  == 0.85fpu</t>
        </r>
      </text>
    </comment>
    <comment ref="M171" authorId="0" shapeId="0">
      <text>
        <r>
          <rPr>
            <b/>
            <sz val="9"/>
            <color indexed="81"/>
            <rFont val="Tahoma"/>
            <family val="2"/>
          </rPr>
          <t>Luis Alberto Bedrinana Mera:</t>
        </r>
        <r>
          <rPr>
            <sz val="9"/>
            <color indexed="81"/>
            <rFont val="Tahoma"/>
            <family val="2"/>
          </rPr>
          <t xml:space="preserve">
rho=As/bw.D</t>
        </r>
      </text>
    </comment>
    <comment ref="V171" authorId="0" shapeId="0">
      <text>
        <r>
          <rPr>
            <b/>
            <sz val="9"/>
            <color indexed="81"/>
            <rFont val="Tahoma"/>
            <family val="2"/>
          </rPr>
          <t>Luis Alberto Bedrinana Mera:</t>
        </r>
        <r>
          <rPr>
            <sz val="9"/>
            <color indexed="81"/>
            <rFont val="Tahoma"/>
            <family val="2"/>
          </rPr>
          <t xml:space="preserve">
fpy  == 0.85fpu</t>
        </r>
      </text>
    </comment>
    <comment ref="M172" authorId="0" shapeId="0">
      <text>
        <r>
          <rPr>
            <b/>
            <sz val="9"/>
            <color indexed="81"/>
            <rFont val="Tahoma"/>
            <family val="2"/>
          </rPr>
          <t>Luis Alberto Bedrinana Mera:</t>
        </r>
        <r>
          <rPr>
            <sz val="9"/>
            <color indexed="81"/>
            <rFont val="Tahoma"/>
            <family val="2"/>
          </rPr>
          <t xml:space="preserve">
rho=As/bw.D</t>
        </r>
      </text>
    </comment>
    <comment ref="V172" authorId="0" shapeId="0">
      <text>
        <r>
          <rPr>
            <b/>
            <sz val="9"/>
            <color indexed="81"/>
            <rFont val="Tahoma"/>
            <family val="2"/>
          </rPr>
          <t>Luis Alberto Bedrinana Mera:</t>
        </r>
        <r>
          <rPr>
            <sz val="9"/>
            <color indexed="81"/>
            <rFont val="Tahoma"/>
            <family val="2"/>
          </rPr>
          <t xml:space="preserve">
fpy  == 0.85fpu</t>
        </r>
      </text>
    </comment>
    <comment ref="M173" authorId="0" shapeId="0">
      <text>
        <r>
          <rPr>
            <b/>
            <sz val="9"/>
            <color indexed="81"/>
            <rFont val="Tahoma"/>
            <family val="2"/>
          </rPr>
          <t>Luis Alberto Bedrinana Mera:</t>
        </r>
        <r>
          <rPr>
            <sz val="9"/>
            <color indexed="81"/>
            <rFont val="Tahoma"/>
            <family val="2"/>
          </rPr>
          <t xml:space="preserve">
rho=As/bw.D</t>
        </r>
      </text>
    </comment>
    <comment ref="V173" authorId="0" shapeId="0">
      <text>
        <r>
          <rPr>
            <b/>
            <sz val="9"/>
            <color indexed="81"/>
            <rFont val="Tahoma"/>
            <family val="2"/>
          </rPr>
          <t>Luis Alberto Bedrinana Mera:</t>
        </r>
        <r>
          <rPr>
            <sz val="9"/>
            <color indexed="81"/>
            <rFont val="Tahoma"/>
            <family val="2"/>
          </rPr>
          <t xml:space="preserve">
fpy  == 0.85fpu</t>
        </r>
      </text>
    </comment>
    <comment ref="M174" authorId="0" shapeId="0">
      <text>
        <r>
          <rPr>
            <b/>
            <sz val="9"/>
            <color indexed="81"/>
            <rFont val="Tahoma"/>
            <family val="2"/>
          </rPr>
          <t>Luis Alberto Bedrinana Mera:</t>
        </r>
        <r>
          <rPr>
            <sz val="9"/>
            <color indexed="81"/>
            <rFont val="Tahoma"/>
            <family val="2"/>
          </rPr>
          <t xml:space="preserve">
rho=As/bw.D</t>
        </r>
      </text>
    </comment>
    <comment ref="V174" authorId="0" shapeId="0">
      <text>
        <r>
          <rPr>
            <b/>
            <sz val="9"/>
            <color indexed="81"/>
            <rFont val="Tahoma"/>
            <family val="2"/>
          </rPr>
          <t>Luis Alberto Bedrinana Mera:</t>
        </r>
        <r>
          <rPr>
            <sz val="9"/>
            <color indexed="81"/>
            <rFont val="Tahoma"/>
            <family val="2"/>
          </rPr>
          <t xml:space="preserve">
fpy  == 0.85fpu</t>
        </r>
      </text>
    </comment>
    <comment ref="M175" authorId="0" shapeId="0">
      <text>
        <r>
          <rPr>
            <b/>
            <sz val="9"/>
            <color indexed="81"/>
            <rFont val="Tahoma"/>
            <family val="2"/>
          </rPr>
          <t>Luis Alberto Bedrinana Mera:</t>
        </r>
        <r>
          <rPr>
            <sz val="9"/>
            <color indexed="81"/>
            <rFont val="Tahoma"/>
            <family val="2"/>
          </rPr>
          <t xml:space="preserve">
rho=As/bw.D</t>
        </r>
      </text>
    </comment>
    <comment ref="V175" authorId="0" shapeId="0">
      <text>
        <r>
          <rPr>
            <b/>
            <sz val="9"/>
            <color indexed="81"/>
            <rFont val="Tahoma"/>
            <family val="2"/>
          </rPr>
          <t>Luis Alberto Bedrinana Mera:</t>
        </r>
        <r>
          <rPr>
            <sz val="9"/>
            <color indexed="81"/>
            <rFont val="Tahoma"/>
            <family val="2"/>
          </rPr>
          <t xml:space="preserve">
fpy  == 0.85fpu</t>
        </r>
      </text>
    </comment>
    <comment ref="M176" authorId="0" shapeId="0">
      <text>
        <r>
          <rPr>
            <b/>
            <sz val="9"/>
            <color indexed="81"/>
            <rFont val="Tahoma"/>
            <family val="2"/>
          </rPr>
          <t>Luis Alberto Bedrinana Mera:</t>
        </r>
        <r>
          <rPr>
            <sz val="9"/>
            <color indexed="81"/>
            <rFont val="Tahoma"/>
            <family val="2"/>
          </rPr>
          <t xml:space="preserve">
rho=As/bw.D</t>
        </r>
      </text>
    </comment>
    <comment ref="V176" authorId="0" shapeId="0">
      <text>
        <r>
          <rPr>
            <b/>
            <sz val="9"/>
            <color indexed="81"/>
            <rFont val="Tahoma"/>
            <family val="2"/>
          </rPr>
          <t>Luis Alberto Bedrinana Mera:</t>
        </r>
        <r>
          <rPr>
            <sz val="9"/>
            <color indexed="81"/>
            <rFont val="Tahoma"/>
            <family val="2"/>
          </rPr>
          <t xml:space="preserve">
fpy  == 0.85fpu</t>
        </r>
      </text>
    </comment>
    <comment ref="M177" authorId="0" shapeId="0">
      <text>
        <r>
          <rPr>
            <b/>
            <sz val="9"/>
            <color indexed="81"/>
            <rFont val="Tahoma"/>
            <family val="2"/>
          </rPr>
          <t>Luis Alberto Bedrinana Mera:</t>
        </r>
        <r>
          <rPr>
            <sz val="9"/>
            <color indexed="81"/>
            <rFont val="Tahoma"/>
            <family val="2"/>
          </rPr>
          <t xml:space="preserve">
rho=As/bw.D</t>
        </r>
      </text>
    </comment>
    <comment ref="V177" authorId="0" shapeId="0">
      <text>
        <r>
          <rPr>
            <b/>
            <sz val="9"/>
            <color indexed="81"/>
            <rFont val="Tahoma"/>
            <family val="2"/>
          </rPr>
          <t>Luis Alberto Bedrinana Mera:</t>
        </r>
        <r>
          <rPr>
            <sz val="9"/>
            <color indexed="81"/>
            <rFont val="Tahoma"/>
            <family val="2"/>
          </rPr>
          <t xml:space="preserve">
fpy  == 0.85fpu</t>
        </r>
      </text>
    </comment>
    <comment ref="M178" authorId="0" shapeId="0">
      <text>
        <r>
          <rPr>
            <b/>
            <sz val="9"/>
            <color indexed="81"/>
            <rFont val="Tahoma"/>
            <family val="2"/>
          </rPr>
          <t>Luis Alberto Bedrinana Mera:</t>
        </r>
        <r>
          <rPr>
            <sz val="9"/>
            <color indexed="81"/>
            <rFont val="Tahoma"/>
            <family val="2"/>
          </rPr>
          <t xml:space="preserve">
rho=As/bw.D</t>
        </r>
      </text>
    </comment>
    <comment ref="V178" authorId="0" shapeId="0">
      <text>
        <r>
          <rPr>
            <b/>
            <sz val="9"/>
            <color indexed="81"/>
            <rFont val="Tahoma"/>
            <family val="2"/>
          </rPr>
          <t>Luis Alberto Bedrinana Mera:</t>
        </r>
        <r>
          <rPr>
            <sz val="9"/>
            <color indexed="81"/>
            <rFont val="Tahoma"/>
            <family val="2"/>
          </rPr>
          <t xml:space="preserve">
fpy  == 0.85fpu</t>
        </r>
      </text>
    </comment>
    <comment ref="M179" authorId="0" shapeId="0">
      <text>
        <r>
          <rPr>
            <b/>
            <sz val="9"/>
            <color indexed="81"/>
            <rFont val="Tahoma"/>
            <family val="2"/>
          </rPr>
          <t>Luis Alberto Bedrinana Mera:</t>
        </r>
        <r>
          <rPr>
            <sz val="9"/>
            <color indexed="81"/>
            <rFont val="Tahoma"/>
            <family val="2"/>
          </rPr>
          <t xml:space="preserve">
rho=As/bw.D</t>
        </r>
      </text>
    </comment>
    <comment ref="V179" authorId="0" shapeId="0">
      <text>
        <r>
          <rPr>
            <b/>
            <sz val="9"/>
            <color indexed="81"/>
            <rFont val="Tahoma"/>
            <family val="2"/>
          </rPr>
          <t>Luis Alberto Bedrinana Mera:</t>
        </r>
        <r>
          <rPr>
            <sz val="9"/>
            <color indexed="81"/>
            <rFont val="Tahoma"/>
            <family val="2"/>
          </rPr>
          <t xml:space="preserve">
fpy  == 0.85fpu</t>
        </r>
      </text>
    </comment>
    <comment ref="M180" authorId="0" shapeId="0">
      <text>
        <r>
          <rPr>
            <b/>
            <sz val="9"/>
            <color indexed="81"/>
            <rFont val="Tahoma"/>
            <family val="2"/>
          </rPr>
          <t>Luis Alberto Bedrinana Mera:</t>
        </r>
        <r>
          <rPr>
            <sz val="9"/>
            <color indexed="81"/>
            <rFont val="Tahoma"/>
            <family val="2"/>
          </rPr>
          <t xml:space="preserve">
rho=As/bw.D</t>
        </r>
      </text>
    </comment>
    <comment ref="V180" authorId="0" shapeId="0">
      <text>
        <r>
          <rPr>
            <b/>
            <sz val="9"/>
            <color indexed="81"/>
            <rFont val="Tahoma"/>
            <family val="2"/>
          </rPr>
          <t>Luis Alberto Bedrinana Mera:</t>
        </r>
        <r>
          <rPr>
            <sz val="9"/>
            <color indexed="81"/>
            <rFont val="Tahoma"/>
            <family val="2"/>
          </rPr>
          <t xml:space="preserve">
fpy  == 0.85fpu</t>
        </r>
      </text>
    </comment>
    <comment ref="M181" authorId="0" shapeId="0">
      <text>
        <r>
          <rPr>
            <b/>
            <sz val="9"/>
            <color indexed="81"/>
            <rFont val="Tahoma"/>
            <family val="2"/>
          </rPr>
          <t>Luis Alberto Bedrinana Mera:</t>
        </r>
        <r>
          <rPr>
            <sz val="9"/>
            <color indexed="81"/>
            <rFont val="Tahoma"/>
            <family val="2"/>
          </rPr>
          <t xml:space="preserve">
rho=As/bw.D</t>
        </r>
      </text>
    </comment>
    <comment ref="V181" authorId="0" shapeId="0">
      <text>
        <r>
          <rPr>
            <b/>
            <sz val="9"/>
            <color indexed="81"/>
            <rFont val="Tahoma"/>
            <family val="2"/>
          </rPr>
          <t>Luis Alberto Bedrinana Mera:</t>
        </r>
        <r>
          <rPr>
            <sz val="9"/>
            <color indexed="81"/>
            <rFont val="Tahoma"/>
            <family val="2"/>
          </rPr>
          <t xml:space="preserve">
fpy  == 0.85fpu</t>
        </r>
      </text>
    </comment>
    <comment ref="M182" authorId="0" shapeId="0">
      <text>
        <r>
          <rPr>
            <b/>
            <sz val="9"/>
            <color indexed="81"/>
            <rFont val="Tahoma"/>
            <family val="2"/>
          </rPr>
          <t>Luis Alberto Bedrinana Mera:</t>
        </r>
        <r>
          <rPr>
            <sz val="9"/>
            <color indexed="81"/>
            <rFont val="Tahoma"/>
            <family val="2"/>
          </rPr>
          <t xml:space="preserve">
rho=As/bw.D</t>
        </r>
      </text>
    </comment>
    <comment ref="V182" authorId="0" shapeId="0">
      <text>
        <r>
          <rPr>
            <b/>
            <sz val="9"/>
            <color indexed="81"/>
            <rFont val="Tahoma"/>
            <family val="2"/>
          </rPr>
          <t>Luis Alberto Bedrinana Mera:</t>
        </r>
        <r>
          <rPr>
            <sz val="9"/>
            <color indexed="81"/>
            <rFont val="Tahoma"/>
            <family val="2"/>
          </rPr>
          <t xml:space="preserve">
fpy  == 0.85fpu</t>
        </r>
      </text>
    </comment>
    <comment ref="M183" authorId="0" shapeId="0">
      <text>
        <r>
          <rPr>
            <b/>
            <sz val="9"/>
            <color indexed="81"/>
            <rFont val="Tahoma"/>
            <family val="2"/>
          </rPr>
          <t>Luis Alberto Bedrinana Mera:</t>
        </r>
        <r>
          <rPr>
            <sz val="9"/>
            <color indexed="81"/>
            <rFont val="Tahoma"/>
            <family val="2"/>
          </rPr>
          <t xml:space="preserve">
rho=As/bw.D</t>
        </r>
      </text>
    </comment>
    <comment ref="V183" authorId="0" shapeId="0">
      <text>
        <r>
          <rPr>
            <b/>
            <sz val="9"/>
            <color indexed="81"/>
            <rFont val="Tahoma"/>
            <family val="2"/>
          </rPr>
          <t>Luis Alberto Bedrinana Mera:</t>
        </r>
        <r>
          <rPr>
            <sz val="9"/>
            <color indexed="81"/>
            <rFont val="Tahoma"/>
            <family val="2"/>
          </rPr>
          <t xml:space="preserve">
fpy  == 0.85fpu</t>
        </r>
      </text>
    </comment>
    <comment ref="M184" authorId="0" shapeId="0">
      <text>
        <r>
          <rPr>
            <b/>
            <sz val="9"/>
            <color indexed="81"/>
            <rFont val="Tahoma"/>
            <family val="2"/>
          </rPr>
          <t>Luis Alberto Bedrinana Mera:</t>
        </r>
        <r>
          <rPr>
            <sz val="9"/>
            <color indexed="81"/>
            <rFont val="Tahoma"/>
            <family val="2"/>
          </rPr>
          <t xml:space="preserve">
rho=As/bw.D</t>
        </r>
      </text>
    </comment>
    <comment ref="V184" authorId="0" shapeId="0">
      <text>
        <r>
          <rPr>
            <b/>
            <sz val="9"/>
            <color indexed="81"/>
            <rFont val="Tahoma"/>
            <family val="2"/>
          </rPr>
          <t>Luis Alberto Bedrinana Mera:</t>
        </r>
        <r>
          <rPr>
            <sz val="9"/>
            <color indexed="81"/>
            <rFont val="Tahoma"/>
            <family val="2"/>
          </rPr>
          <t xml:space="preserve">
fpy  == 0.85fpu</t>
        </r>
      </text>
    </comment>
    <comment ref="M185" authorId="0" shapeId="0">
      <text>
        <r>
          <rPr>
            <b/>
            <sz val="9"/>
            <color indexed="81"/>
            <rFont val="Tahoma"/>
            <family val="2"/>
          </rPr>
          <t>Luis Alberto Bedrinana Mera:</t>
        </r>
        <r>
          <rPr>
            <sz val="9"/>
            <color indexed="81"/>
            <rFont val="Tahoma"/>
            <family val="2"/>
          </rPr>
          <t xml:space="preserve">
rho=As/bw.D</t>
        </r>
      </text>
    </comment>
    <comment ref="V185" authorId="0" shapeId="0">
      <text>
        <r>
          <rPr>
            <b/>
            <sz val="9"/>
            <color indexed="81"/>
            <rFont val="Tahoma"/>
            <family val="2"/>
          </rPr>
          <t>Luis Alberto Bedrinana Mera:</t>
        </r>
        <r>
          <rPr>
            <sz val="9"/>
            <color indexed="81"/>
            <rFont val="Tahoma"/>
            <family val="2"/>
          </rPr>
          <t xml:space="preserve">
fpy  == 0.85fpu</t>
        </r>
      </text>
    </comment>
    <comment ref="M186" authorId="0" shapeId="0">
      <text>
        <r>
          <rPr>
            <b/>
            <sz val="9"/>
            <color indexed="81"/>
            <rFont val="Tahoma"/>
            <family val="2"/>
          </rPr>
          <t>Luis Alberto Bedrinana Mera:</t>
        </r>
        <r>
          <rPr>
            <sz val="9"/>
            <color indexed="81"/>
            <rFont val="Tahoma"/>
            <family val="2"/>
          </rPr>
          <t xml:space="preserve">
rho=As/bw.D</t>
        </r>
      </text>
    </comment>
    <comment ref="V186" authorId="0" shapeId="0">
      <text>
        <r>
          <rPr>
            <b/>
            <sz val="9"/>
            <color indexed="81"/>
            <rFont val="Tahoma"/>
            <family val="2"/>
          </rPr>
          <t>Luis Alberto Bedrinana Mera:</t>
        </r>
        <r>
          <rPr>
            <sz val="9"/>
            <color indexed="81"/>
            <rFont val="Tahoma"/>
            <family val="2"/>
          </rPr>
          <t xml:space="preserve">
fpy  == 0.85fpu</t>
        </r>
      </text>
    </comment>
    <comment ref="M187" authorId="0" shapeId="0">
      <text>
        <r>
          <rPr>
            <b/>
            <sz val="9"/>
            <color indexed="81"/>
            <rFont val="Tahoma"/>
            <family val="2"/>
          </rPr>
          <t>Luis Alberto Bedrinana Mera:</t>
        </r>
        <r>
          <rPr>
            <sz val="9"/>
            <color indexed="81"/>
            <rFont val="Tahoma"/>
            <family val="2"/>
          </rPr>
          <t xml:space="preserve">
rho=As/bw.D</t>
        </r>
      </text>
    </comment>
    <comment ref="V187" authorId="0" shapeId="0">
      <text>
        <r>
          <rPr>
            <b/>
            <sz val="9"/>
            <color indexed="81"/>
            <rFont val="Tahoma"/>
            <family val="2"/>
          </rPr>
          <t>Luis Alberto Bedrinana Mera:</t>
        </r>
        <r>
          <rPr>
            <sz val="9"/>
            <color indexed="81"/>
            <rFont val="Tahoma"/>
            <family val="2"/>
          </rPr>
          <t xml:space="preserve">
fpy  == 0.85fpu</t>
        </r>
      </text>
    </comment>
    <comment ref="M188" authorId="0" shapeId="0">
      <text>
        <r>
          <rPr>
            <b/>
            <sz val="9"/>
            <color indexed="81"/>
            <rFont val="Tahoma"/>
            <family val="2"/>
          </rPr>
          <t>Luis Alberto Bedrinana Mera:</t>
        </r>
        <r>
          <rPr>
            <sz val="9"/>
            <color indexed="81"/>
            <rFont val="Tahoma"/>
            <family val="2"/>
          </rPr>
          <t xml:space="preserve">
rho=As/bw.D</t>
        </r>
      </text>
    </comment>
    <comment ref="V188" authorId="0" shapeId="0">
      <text>
        <r>
          <rPr>
            <b/>
            <sz val="9"/>
            <color indexed="81"/>
            <rFont val="Tahoma"/>
            <family val="2"/>
          </rPr>
          <t>Luis Alberto Bedrinana Mera:</t>
        </r>
        <r>
          <rPr>
            <sz val="9"/>
            <color indexed="81"/>
            <rFont val="Tahoma"/>
            <family val="2"/>
          </rPr>
          <t xml:space="preserve">
fpy  == 0.85fpu</t>
        </r>
      </text>
    </comment>
    <comment ref="M189" authorId="0" shapeId="0">
      <text>
        <r>
          <rPr>
            <b/>
            <sz val="9"/>
            <color indexed="81"/>
            <rFont val="Tahoma"/>
            <family val="2"/>
          </rPr>
          <t>Luis Alberto Bedrinana Mera:</t>
        </r>
        <r>
          <rPr>
            <sz val="9"/>
            <color indexed="81"/>
            <rFont val="Tahoma"/>
            <family val="2"/>
          </rPr>
          <t xml:space="preserve">
rho=As/bw.D</t>
        </r>
      </text>
    </comment>
    <comment ref="V189" authorId="0" shapeId="0">
      <text>
        <r>
          <rPr>
            <b/>
            <sz val="9"/>
            <color indexed="81"/>
            <rFont val="Tahoma"/>
            <family val="2"/>
          </rPr>
          <t>Luis Alberto Bedrinana Mera:</t>
        </r>
        <r>
          <rPr>
            <sz val="9"/>
            <color indexed="81"/>
            <rFont val="Tahoma"/>
            <family val="2"/>
          </rPr>
          <t xml:space="preserve">
fpy  == 0.85fpu</t>
        </r>
      </text>
    </comment>
    <comment ref="M190" authorId="0" shapeId="0">
      <text>
        <r>
          <rPr>
            <b/>
            <sz val="9"/>
            <color indexed="81"/>
            <rFont val="Tahoma"/>
            <family val="2"/>
          </rPr>
          <t>Luis Alberto Bedrinana Mera:</t>
        </r>
        <r>
          <rPr>
            <sz val="9"/>
            <color indexed="81"/>
            <rFont val="Tahoma"/>
            <family val="2"/>
          </rPr>
          <t xml:space="preserve">
rho=As/bw.D</t>
        </r>
      </text>
    </comment>
    <comment ref="V190" authorId="0" shapeId="0">
      <text>
        <r>
          <rPr>
            <b/>
            <sz val="9"/>
            <color indexed="81"/>
            <rFont val="Tahoma"/>
            <family val="2"/>
          </rPr>
          <t>Luis Alberto Bedrinana Mera:</t>
        </r>
        <r>
          <rPr>
            <sz val="9"/>
            <color indexed="81"/>
            <rFont val="Tahoma"/>
            <family val="2"/>
          </rPr>
          <t xml:space="preserve">
fpy  == 0.85fpu</t>
        </r>
      </text>
    </comment>
    <comment ref="M191" authorId="0" shapeId="0">
      <text>
        <r>
          <rPr>
            <b/>
            <sz val="9"/>
            <color indexed="81"/>
            <rFont val="Tahoma"/>
            <family val="2"/>
          </rPr>
          <t>Luis Alberto Bedrinana Mera:</t>
        </r>
        <r>
          <rPr>
            <sz val="9"/>
            <color indexed="81"/>
            <rFont val="Tahoma"/>
            <family val="2"/>
          </rPr>
          <t xml:space="preserve">
rho=As/bw.D</t>
        </r>
      </text>
    </comment>
    <comment ref="V191" authorId="0" shapeId="0">
      <text>
        <r>
          <rPr>
            <b/>
            <sz val="9"/>
            <color indexed="81"/>
            <rFont val="Tahoma"/>
            <family val="2"/>
          </rPr>
          <t>Luis Alberto Bedrinana Mera:</t>
        </r>
        <r>
          <rPr>
            <sz val="9"/>
            <color indexed="81"/>
            <rFont val="Tahoma"/>
            <family val="2"/>
          </rPr>
          <t xml:space="preserve">
fpy  == 0.85fpu</t>
        </r>
      </text>
    </comment>
    <comment ref="M192" authorId="0" shapeId="0">
      <text>
        <r>
          <rPr>
            <b/>
            <sz val="9"/>
            <color indexed="81"/>
            <rFont val="Tahoma"/>
            <family val="2"/>
          </rPr>
          <t>Luis Alberto Bedrinana Mera:</t>
        </r>
        <r>
          <rPr>
            <sz val="9"/>
            <color indexed="81"/>
            <rFont val="Tahoma"/>
            <family val="2"/>
          </rPr>
          <t xml:space="preserve">
rho=As/bw.D</t>
        </r>
      </text>
    </comment>
    <comment ref="V192" authorId="0" shapeId="0">
      <text>
        <r>
          <rPr>
            <b/>
            <sz val="9"/>
            <color indexed="81"/>
            <rFont val="Tahoma"/>
            <family val="2"/>
          </rPr>
          <t>Luis Alberto Bedrinana Mera:</t>
        </r>
        <r>
          <rPr>
            <sz val="9"/>
            <color indexed="81"/>
            <rFont val="Tahoma"/>
            <family val="2"/>
          </rPr>
          <t xml:space="preserve">
fpy  == 0.85fpu</t>
        </r>
      </text>
    </comment>
    <comment ref="M193" authorId="0" shapeId="0">
      <text>
        <r>
          <rPr>
            <b/>
            <sz val="9"/>
            <color indexed="81"/>
            <rFont val="Tahoma"/>
            <family val="2"/>
          </rPr>
          <t>Luis Alberto Bedrinana Mera:</t>
        </r>
        <r>
          <rPr>
            <sz val="9"/>
            <color indexed="81"/>
            <rFont val="Tahoma"/>
            <family val="2"/>
          </rPr>
          <t xml:space="preserve">
rho=As/bw.D</t>
        </r>
      </text>
    </comment>
    <comment ref="V193" authorId="0" shapeId="0">
      <text>
        <r>
          <rPr>
            <b/>
            <sz val="9"/>
            <color indexed="81"/>
            <rFont val="Tahoma"/>
            <family val="2"/>
          </rPr>
          <t>Luis Alberto Bedrinana Mera:</t>
        </r>
        <r>
          <rPr>
            <sz val="9"/>
            <color indexed="81"/>
            <rFont val="Tahoma"/>
            <family val="2"/>
          </rPr>
          <t xml:space="preserve">
fpy  == 0.85fpu</t>
        </r>
      </text>
    </comment>
    <comment ref="M194" authorId="0" shapeId="0">
      <text>
        <r>
          <rPr>
            <b/>
            <sz val="9"/>
            <color indexed="81"/>
            <rFont val="Tahoma"/>
            <family val="2"/>
          </rPr>
          <t>Luis Alberto Bedrinana Mera:</t>
        </r>
        <r>
          <rPr>
            <sz val="9"/>
            <color indexed="81"/>
            <rFont val="Tahoma"/>
            <family val="2"/>
          </rPr>
          <t xml:space="preserve">
rho=As/bw.D</t>
        </r>
      </text>
    </comment>
    <comment ref="V194" authorId="0" shapeId="0">
      <text>
        <r>
          <rPr>
            <b/>
            <sz val="9"/>
            <color indexed="81"/>
            <rFont val="Tahoma"/>
            <family val="2"/>
          </rPr>
          <t>Luis Alberto Bedrinana Mera:</t>
        </r>
        <r>
          <rPr>
            <sz val="9"/>
            <color indexed="81"/>
            <rFont val="Tahoma"/>
            <family val="2"/>
          </rPr>
          <t xml:space="preserve">
fpy  == 0.85fpu</t>
        </r>
      </text>
    </comment>
    <comment ref="M195" authorId="0" shapeId="0">
      <text>
        <r>
          <rPr>
            <b/>
            <sz val="9"/>
            <color indexed="81"/>
            <rFont val="Tahoma"/>
            <family val="2"/>
          </rPr>
          <t>Luis Alberto Bedrinana Mera:</t>
        </r>
        <r>
          <rPr>
            <sz val="9"/>
            <color indexed="81"/>
            <rFont val="Tahoma"/>
            <family val="2"/>
          </rPr>
          <t xml:space="preserve">
rho=As/bw.D</t>
        </r>
      </text>
    </comment>
    <comment ref="V195" authorId="0" shapeId="0">
      <text>
        <r>
          <rPr>
            <b/>
            <sz val="9"/>
            <color indexed="81"/>
            <rFont val="Tahoma"/>
            <family val="2"/>
          </rPr>
          <t>Luis Alberto Bedrinana Mera:</t>
        </r>
        <r>
          <rPr>
            <sz val="9"/>
            <color indexed="81"/>
            <rFont val="Tahoma"/>
            <family val="2"/>
          </rPr>
          <t xml:space="preserve">
fpy  == 0.85fpu</t>
        </r>
      </text>
    </comment>
    <comment ref="M196" authorId="0" shapeId="0">
      <text>
        <r>
          <rPr>
            <b/>
            <sz val="9"/>
            <color indexed="81"/>
            <rFont val="Tahoma"/>
            <family val="2"/>
          </rPr>
          <t>Luis Alberto Bedrinana Mera:</t>
        </r>
        <r>
          <rPr>
            <sz val="9"/>
            <color indexed="81"/>
            <rFont val="Tahoma"/>
            <family val="2"/>
          </rPr>
          <t xml:space="preserve">
rho=As/bw.D</t>
        </r>
      </text>
    </comment>
    <comment ref="V196" authorId="0" shapeId="0">
      <text>
        <r>
          <rPr>
            <b/>
            <sz val="9"/>
            <color indexed="81"/>
            <rFont val="Tahoma"/>
            <family val="2"/>
          </rPr>
          <t>Luis Alberto Bedrinana Mera:</t>
        </r>
        <r>
          <rPr>
            <sz val="9"/>
            <color indexed="81"/>
            <rFont val="Tahoma"/>
            <family val="2"/>
          </rPr>
          <t xml:space="preserve">
fpy  == 0.85fpu</t>
        </r>
      </text>
    </comment>
    <comment ref="M197" authorId="0" shapeId="0">
      <text>
        <r>
          <rPr>
            <b/>
            <sz val="9"/>
            <color indexed="81"/>
            <rFont val="Tahoma"/>
            <family val="2"/>
          </rPr>
          <t>Luis Alberto Bedrinana Mera:</t>
        </r>
        <r>
          <rPr>
            <sz val="9"/>
            <color indexed="81"/>
            <rFont val="Tahoma"/>
            <family val="2"/>
          </rPr>
          <t xml:space="preserve">
rho=As/bw.D</t>
        </r>
      </text>
    </comment>
    <comment ref="V197" authorId="0" shapeId="0">
      <text>
        <r>
          <rPr>
            <b/>
            <sz val="9"/>
            <color indexed="81"/>
            <rFont val="Tahoma"/>
            <family val="2"/>
          </rPr>
          <t>Luis Alberto Bedrinana Mera:</t>
        </r>
        <r>
          <rPr>
            <sz val="9"/>
            <color indexed="81"/>
            <rFont val="Tahoma"/>
            <family val="2"/>
          </rPr>
          <t xml:space="preserve">
fpy  == 0.85fpu</t>
        </r>
      </text>
    </comment>
    <comment ref="M198" authorId="0" shapeId="0">
      <text>
        <r>
          <rPr>
            <b/>
            <sz val="9"/>
            <color indexed="81"/>
            <rFont val="Tahoma"/>
            <family val="2"/>
          </rPr>
          <t>Luis Alberto Bedrinana Mera:</t>
        </r>
        <r>
          <rPr>
            <sz val="9"/>
            <color indexed="81"/>
            <rFont val="Tahoma"/>
            <family val="2"/>
          </rPr>
          <t xml:space="preserve">
rho=As/bw.D</t>
        </r>
      </text>
    </comment>
    <comment ref="V198" authorId="0" shapeId="0">
      <text>
        <r>
          <rPr>
            <b/>
            <sz val="9"/>
            <color indexed="81"/>
            <rFont val="Tahoma"/>
            <family val="2"/>
          </rPr>
          <t>Luis Alberto Bedrinana Mera:</t>
        </r>
        <r>
          <rPr>
            <sz val="9"/>
            <color indexed="81"/>
            <rFont val="Tahoma"/>
            <family val="2"/>
          </rPr>
          <t xml:space="preserve">
fpy  == 0.85fpu</t>
        </r>
      </text>
    </comment>
    <comment ref="M199" authorId="0" shapeId="0">
      <text>
        <r>
          <rPr>
            <b/>
            <sz val="9"/>
            <color indexed="81"/>
            <rFont val="Tahoma"/>
            <family val="2"/>
          </rPr>
          <t>Luis Alberto Bedrinana Mera:</t>
        </r>
        <r>
          <rPr>
            <sz val="9"/>
            <color indexed="81"/>
            <rFont val="Tahoma"/>
            <family val="2"/>
          </rPr>
          <t xml:space="preserve">
rho=As/bw.D</t>
        </r>
      </text>
    </comment>
    <comment ref="V199" authorId="0" shapeId="0">
      <text>
        <r>
          <rPr>
            <b/>
            <sz val="9"/>
            <color indexed="81"/>
            <rFont val="Tahoma"/>
            <family val="2"/>
          </rPr>
          <t>Luis Alberto Bedrinana Mera:</t>
        </r>
        <r>
          <rPr>
            <sz val="9"/>
            <color indexed="81"/>
            <rFont val="Tahoma"/>
            <family val="2"/>
          </rPr>
          <t xml:space="preserve">
fpy  == 0.85fpu</t>
        </r>
      </text>
    </comment>
    <comment ref="M200" authorId="0" shapeId="0">
      <text>
        <r>
          <rPr>
            <b/>
            <sz val="9"/>
            <color indexed="81"/>
            <rFont val="Tahoma"/>
            <family val="2"/>
          </rPr>
          <t>Luis Alberto Bedrinana Mera:</t>
        </r>
        <r>
          <rPr>
            <sz val="9"/>
            <color indexed="81"/>
            <rFont val="Tahoma"/>
            <family val="2"/>
          </rPr>
          <t xml:space="preserve">
rho=As/bw.D</t>
        </r>
      </text>
    </comment>
    <comment ref="V200" authorId="0" shapeId="0">
      <text>
        <r>
          <rPr>
            <b/>
            <sz val="9"/>
            <color indexed="81"/>
            <rFont val="Tahoma"/>
            <family val="2"/>
          </rPr>
          <t>Luis Alberto Bedrinana Mera:</t>
        </r>
        <r>
          <rPr>
            <sz val="9"/>
            <color indexed="81"/>
            <rFont val="Tahoma"/>
            <family val="2"/>
          </rPr>
          <t xml:space="preserve">
fpy  == 0.85fpu</t>
        </r>
      </text>
    </comment>
    <comment ref="M201" authorId="0" shapeId="0">
      <text>
        <r>
          <rPr>
            <b/>
            <sz val="9"/>
            <color indexed="81"/>
            <rFont val="Tahoma"/>
            <family val="2"/>
          </rPr>
          <t>Luis Alberto Bedrinana Mera:</t>
        </r>
        <r>
          <rPr>
            <sz val="9"/>
            <color indexed="81"/>
            <rFont val="Tahoma"/>
            <family val="2"/>
          </rPr>
          <t xml:space="preserve">
rho=As/bw.D</t>
        </r>
      </text>
    </comment>
    <comment ref="V201" authorId="0" shapeId="0">
      <text>
        <r>
          <rPr>
            <b/>
            <sz val="9"/>
            <color indexed="81"/>
            <rFont val="Tahoma"/>
            <family val="2"/>
          </rPr>
          <t>Luis Alberto Bedrinana Mera:</t>
        </r>
        <r>
          <rPr>
            <sz val="9"/>
            <color indexed="81"/>
            <rFont val="Tahoma"/>
            <family val="2"/>
          </rPr>
          <t xml:space="preserve">
fpy  == 0.85fpu</t>
        </r>
      </text>
    </comment>
    <comment ref="M202" authorId="0" shapeId="0">
      <text>
        <r>
          <rPr>
            <b/>
            <sz val="9"/>
            <color indexed="81"/>
            <rFont val="Tahoma"/>
            <family val="2"/>
          </rPr>
          <t>Luis Alberto Bedrinana Mera:</t>
        </r>
        <r>
          <rPr>
            <sz val="9"/>
            <color indexed="81"/>
            <rFont val="Tahoma"/>
            <family val="2"/>
          </rPr>
          <t xml:space="preserve">
rho=As/bw.D</t>
        </r>
      </text>
    </comment>
    <comment ref="V202" authorId="0" shapeId="0">
      <text>
        <r>
          <rPr>
            <b/>
            <sz val="9"/>
            <color indexed="81"/>
            <rFont val="Tahoma"/>
            <family val="2"/>
          </rPr>
          <t>Luis Alberto Bedrinana Mera:</t>
        </r>
        <r>
          <rPr>
            <sz val="9"/>
            <color indexed="81"/>
            <rFont val="Tahoma"/>
            <family val="2"/>
          </rPr>
          <t xml:space="preserve">
fpy  == 0.85fpu</t>
        </r>
      </text>
    </comment>
    <comment ref="M203" authorId="0" shapeId="0">
      <text>
        <r>
          <rPr>
            <b/>
            <sz val="9"/>
            <color indexed="81"/>
            <rFont val="Tahoma"/>
            <family val="2"/>
          </rPr>
          <t>Luis Alberto Bedrinana Mera:</t>
        </r>
        <r>
          <rPr>
            <sz val="9"/>
            <color indexed="81"/>
            <rFont val="Tahoma"/>
            <family val="2"/>
          </rPr>
          <t xml:space="preserve">
rho=As/bw.D</t>
        </r>
      </text>
    </comment>
    <comment ref="V203" authorId="0" shapeId="0">
      <text>
        <r>
          <rPr>
            <b/>
            <sz val="9"/>
            <color indexed="81"/>
            <rFont val="Tahoma"/>
            <family val="2"/>
          </rPr>
          <t>Luis Alberto Bedrinana Mera:</t>
        </r>
        <r>
          <rPr>
            <sz val="9"/>
            <color indexed="81"/>
            <rFont val="Tahoma"/>
            <family val="2"/>
          </rPr>
          <t xml:space="preserve">
fpy  == 0.85fpu</t>
        </r>
      </text>
    </comment>
    <comment ref="M204" authorId="0" shapeId="0">
      <text>
        <r>
          <rPr>
            <b/>
            <sz val="9"/>
            <color indexed="81"/>
            <rFont val="Tahoma"/>
            <family val="2"/>
          </rPr>
          <t>Luis Alberto Bedrinana Mera:</t>
        </r>
        <r>
          <rPr>
            <sz val="9"/>
            <color indexed="81"/>
            <rFont val="Tahoma"/>
            <family val="2"/>
          </rPr>
          <t xml:space="preserve">
rho=As/bw.D</t>
        </r>
      </text>
    </comment>
    <comment ref="V204" authorId="0" shapeId="0">
      <text>
        <r>
          <rPr>
            <b/>
            <sz val="9"/>
            <color indexed="81"/>
            <rFont val="Tahoma"/>
            <family val="2"/>
          </rPr>
          <t>Luis Alberto Bedrinana Mera:</t>
        </r>
        <r>
          <rPr>
            <sz val="9"/>
            <color indexed="81"/>
            <rFont val="Tahoma"/>
            <family val="2"/>
          </rPr>
          <t xml:space="preserve">
fpy  == 0.85fpu</t>
        </r>
      </text>
    </comment>
    <comment ref="M205" authorId="0" shapeId="0">
      <text>
        <r>
          <rPr>
            <b/>
            <sz val="9"/>
            <color indexed="81"/>
            <rFont val="Tahoma"/>
            <family val="2"/>
          </rPr>
          <t>Luis Alberto Bedrinana Mera:</t>
        </r>
        <r>
          <rPr>
            <sz val="9"/>
            <color indexed="81"/>
            <rFont val="Tahoma"/>
            <family val="2"/>
          </rPr>
          <t xml:space="preserve">
rho=As/bw.D</t>
        </r>
      </text>
    </comment>
    <comment ref="V205" authorId="0" shapeId="0">
      <text>
        <r>
          <rPr>
            <b/>
            <sz val="9"/>
            <color indexed="81"/>
            <rFont val="Tahoma"/>
            <family val="2"/>
          </rPr>
          <t>Luis Alberto Bedrinana Mera:</t>
        </r>
        <r>
          <rPr>
            <sz val="9"/>
            <color indexed="81"/>
            <rFont val="Tahoma"/>
            <family val="2"/>
          </rPr>
          <t xml:space="preserve">
fpy  == 0.85fpu</t>
        </r>
      </text>
    </comment>
    <comment ref="M206" authorId="0" shapeId="0">
      <text>
        <r>
          <rPr>
            <b/>
            <sz val="9"/>
            <color indexed="81"/>
            <rFont val="Tahoma"/>
            <family val="2"/>
          </rPr>
          <t>Luis Alberto Bedrinana Mera:</t>
        </r>
        <r>
          <rPr>
            <sz val="9"/>
            <color indexed="81"/>
            <rFont val="Tahoma"/>
            <family val="2"/>
          </rPr>
          <t xml:space="preserve">
rho=As/bw.D</t>
        </r>
      </text>
    </comment>
    <comment ref="V206" authorId="0" shapeId="0">
      <text>
        <r>
          <rPr>
            <b/>
            <sz val="9"/>
            <color indexed="81"/>
            <rFont val="Tahoma"/>
            <family val="2"/>
          </rPr>
          <t>Luis Alberto Bedrinana Mera:</t>
        </r>
        <r>
          <rPr>
            <sz val="9"/>
            <color indexed="81"/>
            <rFont val="Tahoma"/>
            <family val="2"/>
          </rPr>
          <t xml:space="preserve">
fpy  == 0.85fpu</t>
        </r>
      </text>
    </comment>
    <comment ref="M207" authorId="0" shapeId="0">
      <text>
        <r>
          <rPr>
            <b/>
            <sz val="9"/>
            <color indexed="81"/>
            <rFont val="Tahoma"/>
            <family val="2"/>
          </rPr>
          <t>Luis Alberto Bedrinana Mera:</t>
        </r>
        <r>
          <rPr>
            <sz val="9"/>
            <color indexed="81"/>
            <rFont val="Tahoma"/>
            <family val="2"/>
          </rPr>
          <t xml:space="preserve">
rho=As/bw.D</t>
        </r>
      </text>
    </comment>
    <comment ref="V207" authorId="0" shapeId="0">
      <text>
        <r>
          <rPr>
            <b/>
            <sz val="9"/>
            <color indexed="81"/>
            <rFont val="Tahoma"/>
            <family val="2"/>
          </rPr>
          <t>Luis Alberto Bedrinana Mera:</t>
        </r>
        <r>
          <rPr>
            <sz val="9"/>
            <color indexed="81"/>
            <rFont val="Tahoma"/>
            <family val="2"/>
          </rPr>
          <t xml:space="preserve">
fpy  == 0.85fpu</t>
        </r>
      </text>
    </comment>
    <comment ref="AJ207" authorId="0" shapeId="0">
      <text>
        <r>
          <rPr>
            <b/>
            <sz val="9"/>
            <color indexed="81"/>
            <rFont val="Tahoma"/>
            <family val="2"/>
          </rPr>
          <t>Luis Alberto Bedrinana Mera:</t>
        </r>
        <r>
          <rPr>
            <sz val="9"/>
            <color indexed="81"/>
            <rFont val="Tahoma"/>
            <family val="2"/>
          </rPr>
          <t xml:space="preserve">
v= Vtest / bw*D</t>
        </r>
      </text>
    </comment>
    <comment ref="M208" authorId="0" shapeId="0">
      <text>
        <r>
          <rPr>
            <b/>
            <sz val="9"/>
            <color indexed="81"/>
            <rFont val="Tahoma"/>
            <family val="2"/>
          </rPr>
          <t>Luis Alberto Bedrinana Mera:</t>
        </r>
        <r>
          <rPr>
            <sz val="9"/>
            <color indexed="81"/>
            <rFont val="Tahoma"/>
            <family val="2"/>
          </rPr>
          <t xml:space="preserve">
rho=As/bw.D</t>
        </r>
      </text>
    </comment>
    <comment ref="M209" authorId="0" shapeId="0">
      <text>
        <r>
          <rPr>
            <b/>
            <sz val="9"/>
            <color indexed="81"/>
            <rFont val="Tahoma"/>
            <family val="2"/>
          </rPr>
          <t>Luis Alberto Bedrinana Mera:</t>
        </r>
        <r>
          <rPr>
            <sz val="9"/>
            <color indexed="81"/>
            <rFont val="Tahoma"/>
            <family val="2"/>
          </rPr>
          <t xml:space="preserve">
rho=As/bw.D</t>
        </r>
      </text>
    </comment>
    <comment ref="M210" authorId="0" shapeId="0">
      <text>
        <r>
          <rPr>
            <b/>
            <sz val="9"/>
            <color indexed="81"/>
            <rFont val="Tahoma"/>
            <family val="2"/>
          </rPr>
          <t>Luis Alberto Bedrinana Mera:</t>
        </r>
        <r>
          <rPr>
            <sz val="9"/>
            <color indexed="81"/>
            <rFont val="Tahoma"/>
            <family val="2"/>
          </rPr>
          <t xml:space="preserve">
rho=As/bw.D</t>
        </r>
      </text>
    </comment>
    <comment ref="M211" authorId="0" shapeId="0">
      <text>
        <r>
          <rPr>
            <b/>
            <sz val="9"/>
            <color indexed="81"/>
            <rFont val="Tahoma"/>
            <family val="2"/>
          </rPr>
          <t>Luis Alberto Bedrinana Mera:</t>
        </r>
        <r>
          <rPr>
            <sz val="9"/>
            <color indexed="81"/>
            <rFont val="Tahoma"/>
            <family val="2"/>
          </rPr>
          <t xml:space="preserve">
rho=As/bw.D</t>
        </r>
      </text>
    </comment>
    <comment ref="M212" authorId="0" shapeId="0">
      <text>
        <r>
          <rPr>
            <b/>
            <sz val="9"/>
            <color indexed="81"/>
            <rFont val="Tahoma"/>
            <family val="2"/>
          </rPr>
          <t>Luis Alberto Bedrinana Mera:</t>
        </r>
        <r>
          <rPr>
            <sz val="9"/>
            <color indexed="81"/>
            <rFont val="Tahoma"/>
            <family val="2"/>
          </rPr>
          <t xml:space="preserve">
rho=As/bw.D</t>
        </r>
      </text>
    </comment>
    <comment ref="M213" authorId="0" shapeId="0">
      <text>
        <r>
          <rPr>
            <b/>
            <sz val="9"/>
            <color indexed="81"/>
            <rFont val="Tahoma"/>
            <family val="2"/>
          </rPr>
          <t>Luis Alberto Bedrinana Mera:</t>
        </r>
        <r>
          <rPr>
            <sz val="9"/>
            <color indexed="81"/>
            <rFont val="Tahoma"/>
            <family val="2"/>
          </rPr>
          <t xml:space="preserve">
rho=As/bw.D</t>
        </r>
      </text>
    </comment>
    <comment ref="M214" authorId="0" shapeId="0">
      <text>
        <r>
          <rPr>
            <b/>
            <sz val="9"/>
            <color indexed="81"/>
            <rFont val="Tahoma"/>
            <family val="2"/>
          </rPr>
          <t>Luis Alberto Bedrinana Mera:</t>
        </r>
        <r>
          <rPr>
            <sz val="9"/>
            <color indexed="81"/>
            <rFont val="Tahoma"/>
            <family val="2"/>
          </rPr>
          <t xml:space="preserve">
rho=As/bw.D</t>
        </r>
      </text>
    </comment>
    <comment ref="M215" authorId="0" shapeId="0">
      <text>
        <r>
          <rPr>
            <b/>
            <sz val="9"/>
            <color indexed="81"/>
            <rFont val="Tahoma"/>
            <family val="2"/>
          </rPr>
          <t>Luis Alberto Bedrinana Mera:</t>
        </r>
        <r>
          <rPr>
            <sz val="9"/>
            <color indexed="81"/>
            <rFont val="Tahoma"/>
            <family val="2"/>
          </rPr>
          <t xml:space="preserve">
rho=As/bw.D</t>
        </r>
      </text>
    </comment>
    <comment ref="M216" authorId="0" shapeId="0">
      <text>
        <r>
          <rPr>
            <b/>
            <sz val="9"/>
            <color indexed="81"/>
            <rFont val="Tahoma"/>
            <family val="2"/>
          </rPr>
          <t>Luis Alberto Bedrinana Mera:</t>
        </r>
        <r>
          <rPr>
            <sz val="9"/>
            <color indexed="81"/>
            <rFont val="Tahoma"/>
            <family val="2"/>
          </rPr>
          <t xml:space="preserve">
rho=As/bw.D</t>
        </r>
      </text>
    </comment>
    <comment ref="M217" authorId="0" shapeId="0">
      <text>
        <r>
          <rPr>
            <b/>
            <sz val="9"/>
            <color indexed="81"/>
            <rFont val="Tahoma"/>
            <family val="2"/>
          </rPr>
          <t>Luis Alberto Bedrinana Mera:</t>
        </r>
        <r>
          <rPr>
            <sz val="9"/>
            <color indexed="81"/>
            <rFont val="Tahoma"/>
            <family val="2"/>
          </rPr>
          <t xml:space="preserve">
rho=As/bw.D</t>
        </r>
      </text>
    </comment>
    <comment ref="M218" authorId="0" shapeId="0">
      <text>
        <r>
          <rPr>
            <b/>
            <sz val="9"/>
            <color indexed="81"/>
            <rFont val="Tahoma"/>
            <family val="2"/>
          </rPr>
          <t>Luis Alberto Bedrinana Mera:</t>
        </r>
        <r>
          <rPr>
            <sz val="9"/>
            <color indexed="81"/>
            <rFont val="Tahoma"/>
            <family val="2"/>
          </rPr>
          <t xml:space="preserve">
rho=As/bw.D</t>
        </r>
      </text>
    </comment>
    <comment ref="M219" authorId="0" shapeId="0">
      <text>
        <r>
          <rPr>
            <b/>
            <sz val="9"/>
            <color indexed="81"/>
            <rFont val="Tahoma"/>
            <family val="2"/>
          </rPr>
          <t>Luis Alberto Bedrinana Mera:</t>
        </r>
        <r>
          <rPr>
            <sz val="9"/>
            <color indexed="81"/>
            <rFont val="Tahoma"/>
            <family val="2"/>
          </rPr>
          <t xml:space="preserve">
rho=As/bw.D</t>
        </r>
      </text>
    </comment>
    <comment ref="M220" authorId="0" shapeId="0">
      <text>
        <r>
          <rPr>
            <b/>
            <sz val="9"/>
            <color indexed="81"/>
            <rFont val="Tahoma"/>
            <family val="2"/>
          </rPr>
          <t>Luis Alberto Bedrinana Mera:</t>
        </r>
        <r>
          <rPr>
            <sz val="9"/>
            <color indexed="81"/>
            <rFont val="Tahoma"/>
            <family val="2"/>
          </rPr>
          <t xml:space="preserve">
rho=As/bw.D</t>
        </r>
      </text>
    </comment>
    <comment ref="M221" authorId="0" shapeId="0">
      <text>
        <r>
          <rPr>
            <b/>
            <sz val="9"/>
            <color indexed="81"/>
            <rFont val="Tahoma"/>
            <family val="2"/>
          </rPr>
          <t>Luis Alberto Bedrinana Mera:</t>
        </r>
        <r>
          <rPr>
            <sz val="9"/>
            <color indexed="81"/>
            <rFont val="Tahoma"/>
            <family val="2"/>
          </rPr>
          <t xml:space="preserve">
rho=As/bw.D</t>
        </r>
      </text>
    </comment>
    <comment ref="M222" authorId="0" shapeId="0">
      <text>
        <r>
          <rPr>
            <b/>
            <sz val="9"/>
            <color indexed="81"/>
            <rFont val="Tahoma"/>
            <family val="2"/>
          </rPr>
          <t>Luis Alberto Bedrinana Mera:</t>
        </r>
        <r>
          <rPr>
            <sz val="9"/>
            <color indexed="81"/>
            <rFont val="Tahoma"/>
            <family val="2"/>
          </rPr>
          <t xml:space="preserve">
rho=As/bw.D</t>
        </r>
      </text>
    </comment>
    <comment ref="M223" authorId="0" shapeId="0">
      <text>
        <r>
          <rPr>
            <b/>
            <sz val="9"/>
            <color indexed="81"/>
            <rFont val="Tahoma"/>
            <family val="2"/>
          </rPr>
          <t>Luis Alberto Bedrinana Mera:</t>
        </r>
        <r>
          <rPr>
            <sz val="9"/>
            <color indexed="81"/>
            <rFont val="Tahoma"/>
            <family val="2"/>
          </rPr>
          <t xml:space="preserve">
rho=As/bw.D</t>
        </r>
      </text>
    </comment>
    <comment ref="M224" authorId="0" shapeId="0">
      <text>
        <r>
          <rPr>
            <b/>
            <sz val="9"/>
            <color indexed="81"/>
            <rFont val="Tahoma"/>
            <family val="2"/>
          </rPr>
          <t>Luis Alberto Bedrinana Mera:</t>
        </r>
        <r>
          <rPr>
            <sz val="9"/>
            <color indexed="81"/>
            <rFont val="Tahoma"/>
            <family val="2"/>
          </rPr>
          <t xml:space="preserve">
rho=As/bw.D</t>
        </r>
      </text>
    </comment>
    <comment ref="M225" authorId="0" shapeId="0">
      <text>
        <r>
          <rPr>
            <b/>
            <sz val="9"/>
            <color indexed="81"/>
            <rFont val="Tahoma"/>
            <family val="2"/>
          </rPr>
          <t>Luis Alberto Bedrinana Mera:</t>
        </r>
        <r>
          <rPr>
            <sz val="9"/>
            <color indexed="81"/>
            <rFont val="Tahoma"/>
            <family val="2"/>
          </rPr>
          <t xml:space="preserve">
rho=As/bw.D</t>
        </r>
      </text>
    </comment>
    <comment ref="M226" authorId="0" shapeId="0">
      <text>
        <r>
          <rPr>
            <b/>
            <sz val="9"/>
            <color indexed="81"/>
            <rFont val="Tahoma"/>
            <family val="2"/>
          </rPr>
          <t>Luis Alberto Bedrinana Mera:</t>
        </r>
        <r>
          <rPr>
            <sz val="9"/>
            <color indexed="81"/>
            <rFont val="Tahoma"/>
            <family val="2"/>
          </rPr>
          <t xml:space="preserve">
rho=As/bw.D</t>
        </r>
      </text>
    </comment>
    <comment ref="M227" authorId="0" shapeId="0">
      <text>
        <r>
          <rPr>
            <b/>
            <sz val="9"/>
            <color indexed="81"/>
            <rFont val="Tahoma"/>
            <family val="2"/>
          </rPr>
          <t>Luis Alberto Bedrinana Mera:</t>
        </r>
        <r>
          <rPr>
            <sz val="9"/>
            <color indexed="81"/>
            <rFont val="Tahoma"/>
            <family val="2"/>
          </rPr>
          <t xml:space="preserve">
rho=As/bw.D</t>
        </r>
      </text>
    </comment>
    <comment ref="M228" authorId="0" shapeId="0">
      <text>
        <r>
          <rPr>
            <b/>
            <sz val="9"/>
            <color indexed="81"/>
            <rFont val="Tahoma"/>
            <family val="2"/>
          </rPr>
          <t>Luis Alberto Bedrinana Mera:</t>
        </r>
        <r>
          <rPr>
            <sz val="9"/>
            <color indexed="81"/>
            <rFont val="Tahoma"/>
            <family val="2"/>
          </rPr>
          <t xml:space="preserve">
rho=As/bw.D</t>
        </r>
      </text>
    </comment>
    <comment ref="M229" authorId="0" shapeId="0">
      <text>
        <r>
          <rPr>
            <b/>
            <sz val="9"/>
            <color indexed="81"/>
            <rFont val="Tahoma"/>
            <family val="2"/>
          </rPr>
          <t>Luis Alberto Bedrinana Mera:</t>
        </r>
        <r>
          <rPr>
            <sz val="9"/>
            <color indexed="81"/>
            <rFont val="Tahoma"/>
            <family val="2"/>
          </rPr>
          <t xml:space="preserve">
rho=As/bw.D</t>
        </r>
      </text>
    </comment>
    <comment ref="M230" authorId="0" shapeId="0">
      <text>
        <r>
          <rPr>
            <b/>
            <sz val="9"/>
            <color indexed="81"/>
            <rFont val="Tahoma"/>
            <family val="2"/>
          </rPr>
          <t>Luis Alberto Bedrinana Mera:</t>
        </r>
        <r>
          <rPr>
            <sz val="9"/>
            <color indexed="81"/>
            <rFont val="Tahoma"/>
            <family val="2"/>
          </rPr>
          <t xml:space="preserve">
rho=As/bw.D</t>
        </r>
      </text>
    </comment>
    <comment ref="M231" authorId="0" shapeId="0">
      <text>
        <r>
          <rPr>
            <b/>
            <sz val="9"/>
            <color indexed="81"/>
            <rFont val="Tahoma"/>
            <family val="2"/>
          </rPr>
          <t>Luis Alberto Bedrinana Mera:</t>
        </r>
        <r>
          <rPr>
            <sz val="9"/>
            <color indexed="81"/>
            <rFont val="Tahoma"/>
            <family val="2"/>
          </rPr>
          <t xml:space="preserve">
rho=As/bw.D</t>
        </r>
      </text>
    </comment>
    <comment ref="M232" authorId="0" shapeId="0">
      <text>
        <r>
          <rPr>
            <b/>
            <sz val="9"/>
            <color indexed="81"/>
            <rFont val="Tahoma"/>
            <family val="2"/>
          </rPr>
          <t>Luis Alberto Bedrinana Mera:</t>
        </r>
        <r>
          <rPr>
            <sz val="9"/>
            <color indexed="81"/>
            <rFont val="Tahoma"/>
            <family val="2"/>
          </rPr>
          <t xml:space="preserve">
rho=As/bw.D</t>
        </r>
      </text>
    </comment>
    <comment ref="M233" authorId="0" shapeId="0">
      <text>
        <r>
          <rPr>
            <b/>
            <sz val="9"/>
            <color indexed="81"/>
            <rFont val="Tahoma"/>
            <family val="2"/>
          </rPr>
          <t>Luis Alberto Bedrinana Mera:</t>
        </r>
        <r>
          <rPr>
            <sz val="9"/>
            <color indexed="81"/>
            <rFont val="Tahoma"/>
            <family val="2"/>
          </rPr>
          <t xml:space="preserve">
rho=As/bw.D</t>
        </r>
      </text>
    </comment>
    <comment ref="M234" authorId="0" shapeId="0">
      <text>
        <r>
          <rPr>
            <b/>
            <sz val="9"/>
            <color indexed="81"/>
            <rFont val="Tahoma"/>
            <family val="2"/>
          </rPr>
          <t>Luis Alberto Bedrinana Mera:</t>
        </r>
        <r>
          <rPr>
            <sz val="9"/>
            <color indexed="81"/>
            <rFont val="Tahoma"/>
            <family val="2"/>
          </rPr>
          <t xml:space="preserve">
rho=As/bw.D</t>
        </r>
      </text>
    </comment>
    <comment ref="M235" authorId="0" shapeId="0">
      <text>
        <r>
          <rPr>
            <b/>
            <sz val="9"/>
            <color indexed="81"/>
            <rFont val="Tahoma"/>
            <family val="2"/>
          </rPr>
          <t>Luis Alberto Bedrinana Mera:</t>
        </r>
        <r>
          <rPr>
            <sz val="9"/>
            <color indexed="81"/>
            <rFont val="Tahoma"/>
            <family val="2"/>
          </rPr>
          <t xml:space="preserve">
rho=As/bw.D</t>
        </r>
      </text>
    </comment>
    <comment ref="M236" authorId="0" shapeId="0">
      <text>
        <r>
          <rPr>
            <b/>
            <sz val="9"/>
            <color indexed="81"/>
            <rFont val="Tahoma"/>
            <family val="2"/>
          </rPr>
          <t>Luis Alberto Bedrinana Mera:</t>
        </r>
        <r>
          <rPr>
            <sz val="9"/>
            <color indexed="81"/>
            <rFont val="Tahoma"/>
            <family val="2"/>
          </rPr>
          <t xml:space="preserve">
rho=As/bw.D</t>
        </r>
      </text>
    </comment>
    <comment ref="M237" authorId="0" shapeId="0">
      <text>
        <r>
          <rPr>
            <b/>
            <sz val="9"/>
            <color indexed="81"/>
            <rFont val="Tahoma"/>
            <family val="2"/>
          </rPr>
          <t>Luis Alberto Bedrinana Mera:</t>
        </r>
        <r>
          <rPr>
            <sz val="9"/>
            <color indexed="81"/>
            <rFont val="Tahoma"/>
            <family val="2"/>
          </rPr>
          <t xml:space="preserve">
rho=As/bw.D</t>
        </r>
      </text>
    </comment>
    <comment ref="M238" authorId="0" shapeId="0">
      <text>
        <r>
          <rPr>
            <b/>
            <sz val="9"/>
            <color indexed="81"/>
            <rFont val="Tahoma"/>
            <family val="2"/>
          </rPr>
          <t>Luis Alberto Bedrinana Mera:</t>
        </r>
        <r>
          <rPr>
            <sz val="9"/>
            <color indexed="81"/>
            <rFont val="Tahoma"/>
            <family val="2"/>
          </rPr>
          <t xml:space="preserve">
rho=As/bw.D</t>
        </r>
      </text>
    </comment>
    <comment ref="M239" authorId="0" shapeId="0">
      <text>
        <r>
          <rPr>
            <b/>
            <sz val="9"/>
            <color indexed="81"/>
            <rFont val="Tahoma"/>
            <family val="2"/>
          </rPr>
          <t>Luis Alberto Bedrinana Mera:</t>
        </r>
        <r>
          <rPr>
            <sz val="9"/>
            <color indexed="81"/>
            <rFont val="Tahoma"/>
            <family val="2"/>
          </rPr>
          <t xml:space="preserve">
rho=As/bw.D</t>
        </r>
      </text>
    </comment>
    <comment ref="M240" authorId="0" shapeId="0">
      <text>
        <r>
          <rPr>
            <b/>
            <sz val="9"/>
            <color indexed="81"/>
            <rFont val="Tahoma"/>
            <family val="2"/>
          </rPr>
          <t>Luis Alberto Bedrinana Mera:</t>
        </r>
        <r>
          <rPr>
            <sz val="9"/>
            <color indexed="81"/>
            <rFont val="Tahoma"/>
            <family val="2"/>
          </rPr>
          <t xml:space="preserve">
rho=As/bw.D</t>
        </r>
      </text>
    </comment>
    <comment ref="M241" authorId="0" shapeId="0">
      <text>
        <r>
          <rPr>
            <b/>
            <sz val="9"/>
            <color indexed="81"/>
            <rFont val="Tahoma"/>
            <family val="2"/>
          </rPr>
          <t>Luis Alberto Bedrinana Mera:</t>
        </r>
        <r>
          <rPr>
            <sz val="9"/>
            <color indexed="81"/>
            <rFont val="Tahoma"/>
            <family val="2"/>
          </rPr>
          <t xml:space="preserve">
rho=As/bw.D</t>
        </r>
      </text>
    </comment>
    <comment ref="M242" authorId="0" shapeId="0">
      <text>
        <r>
          <rPr>
            <b/>
            <sz val="9"/>
            <color indexed="81"/>
            <rFont val="Tahoma"/>
            <family val="2"/>
          </rPr>
          <t>Luis Alberto Bedrinana Mera:</t>
        </r>
        <r>
          <rPr>
            <sz val="9"/>
            <color indexed="81"/>
            <rFont val="Tahoma"/>
            <family val="2"/>
          </rPr>
          <t xml:space="preserve">
rho=As/bw.D</t>
        </r>
      </text>
    </comment>
    <comment ref="M243" authorId="0" shapeId="0">
      <text>
        <r>
          <rPr>
            <b/>
            <sz val="9"/>
            <color indexed="81"/>
            <rFont val="Tahoma"/>
            <family val="2"/>
          </rPr>
          <t>Luis Alberto Bedrinana Mera:</t>
        </r>
        <r>
          <rPr>
            <sz val="9"/>
            <color indexed="81"/>
            <rFont val="Tahoma"/>
            <family val="2"/>
          </rPr>
          <t xml:space="preserve">
rho=As/bw.D</t>
        </r>
      </text>
    </comment>
    <comment ref="M244" authorId="0" shapeId="0">
      <text>
        <r>
          <rPr>
            <b/>
            <sz val="9"/>
            <color indexed="81"/>
            <rFont val="Tahoma"/>
            <family val="2"/>
          </rPr>
          <t>Luis Alberto Bedrinana Mera:</t>
        </r>
        <r>
          <rPr>
            <sz val="9"/>
            <color indexed="81"/>
            <rFont val="Tahoma"/>
            <family val="2"/>
          </rPr>
          <t xml:space="preserve">
rho=As/bw.D</t>
        </r>
      </text>
    </comment>
    <comment ref="M245" authorId="0" shapeId="0">
      <text>
        <r>
          <rPr>
            <b/>
            <sz val="9"/>
            <color indexed="81"/>
            <rFont val="Tahoma"/>
            <family val="2"/>
          </rPr>
          <t>Luis Alberto Bedrinana Mera:</t>
        </r>
        <r>
          <rPr>
            <sz val="9"/>
            <color indexed="81"/>
            <rFont val="Tahoma"/>
            <family val="2"/>
          </rPr>
          <t xml:space="preserve">
rho=As/bw.D</t>
        </r>
      </text>
    </comment>
    <comment ref="M246" authorId="0" shapeId="0">
      <text>
        <r>
          <rPr>
            <b/>
            <sz val="9"/>
            <color indexed="81"/>
            <rFont val="Tahoma"/>
            <family val="2"/>
          </rPr>
          <t>Luis Alberto Bedrinana Mera:</t>
        </r>
        <r>
          <rPr>
            <sz val="9"/>
            <color indexed="81"/>
            <rFont val="Tahoma"/>
            <family val="2"/>
          </rPr>
          <t xml:space="preserve">
rho=As/bw.D</t>
        </r>
      </text>
    </comment>
    <comment ref="M247" authorId="0" shapeId="0">
      <text>
        <r>
          <rPr>
            <b/>
            <sz val="9"/>
            <color indexed="81"/>
            <rFont val="Tahoma"/>
            <family val="2"/>
          </rPr>
          <t>Luis Alberto Bedrinana Mera:</t>
        </r>
        <r>
          <rPr>
            <sz val="9"/>
            <color indexed="81"/>
            <rFont val="Tahoma"/>
            <family val="2"/>
          </rPr>
          <t xml:space="preserve">
rho=As/bw.D</t>
        </r>
      </text>
    </comment>
    <comment ref="M248" authorId="0" shapeId="0">
      <text>
        <r>
          <rPr>
            <b/>
            <sz val="9"/>
            <color indexed="81"/>
            <rFont val="Tahoma"/>
            <family val="2"/>
          </rPr>
          <t>Luis Alberto Bedrinana Mera:</t>
        </r>
        <r>
          <rPr>
            <sz val="9"/>
            <color indexed="81"/>
            <rFont val="Tahoma"/>
            <family val="2"/>
          </rPr>
          <t xml:space="preserve">
rho=As/bw.D</t>
        </r>
      </text>
    </comment>
    <comment ref="M249" authorId="0" shapeId="0">
      <text>
        <r>
          <rPr>
            <b/>
            <sz val="9"/>
            <color indexed="81"/>
            <rFont val="Tahoma"/>
            <family val="2"/>
          </rPr>
          <t>Luis Alberto Bedrinana Mera:</t>
        </r>
        <r>
          <rPr>
            <sz val="9"/>
            <color indexed="81"/>
            <rFont val="Tahoma"/>
            <family val="2"/>
          </rPr>
          <t xml:space="preserve">
rho=As/bw.D</t>
        </r>
      </text>
    </comment>
    <comment ref="M250" authorId="0" shapeId="0">
      <text>
        <r>
          <rPr>
            <b/>
            <sz val="9"/>
            <color indexed="81"/>
            <rFont val="Tahoma"/>
            <family val="2"/>
          </rPr>
          <t>Luis Alberto Bedrinana Mera:</t>
        </r>
        <r>
          <rPr>
            <sz val="9"/>
            <color indexed="81"/>
            <rFont val="Tahoma"/>
            <family val="2"/>
          </rPr>
          <t xml:space="preserve">
rho=As/bw.D</t>
        </r>
      </text>
    </comment>
    <comment ref="M251" authorId="0" shapeId="0">
      <text>
        <r>
          <rPr>
            <b/>
            <sz val="9"/>
            <color indexed="81"/>
            <rFont val="Tahoma"/>
            <family val="2"/>
          </rPr>
          <t>Luis Alberto Bedrinana Mera:</t>
        </r>
        <r>
          <rPr>
            <sz val="9"/>
            <color indexed="81"/>
            <rFont val="Tahoma"/>
            <family val="2"/>
          </rPr>
          <t xml:space="preserve">
rho=As/bw.D</t>
        </r>
      </text>
    </comment>
    <comment ref="M252" authorId="0" shapeId="0">
      <text>
        <r>
          <rPr>
            <b/>
            <sz val="9"/>
            <color indexed="81"/>
            <rFont val="Tahoma"/>
            <family val="2"/>
          </rPr>
          <t>Luis Alberto Bedrinana Mera:</t>
        </r>
        <r>
          <rPr>
            <sz val="9"/>
            <color indexed="81"/>
            <rFont val="Tahoma"/>
            <family val="2"/>
          </rPr>
          <t xml:space="preserve">
rho=As/bw.D</t>
        </r>
      </text>
    </comment>
    <comment ref="M253" authorId="0" shapeId="0">
      <text>
        <r>
          <rPr>
            <b/>
            <sz val="9"/>
            <color indexed="81"/>
            <rFont val="Tahoma"/>
            <family val="2"/>
          </rPr>
          <t>Luis Alberto Bedrinana Mera:</t>
        </r>
        <r>
          <rPr>
            <sz val="9"/>
            <color indexed="81"/>
            <rFont val="Tahoma"/>
            <family val="2"/>
          </rPr>
          <t xml:space="preserve">
rho=As/bw.D</t>
        </r>
      </text>
    </comment>
    <comment ref="M254" authorId="0" shapeId="0">
      <text>
        <r>
          <rPr>
            <b/>
            <sz val="9"/>
            <color indexed="81"/>
            <rFont val="Tahoma"/>
            <family val="2"/>
          </rPr>
          <t>Luis Alberto Bedrinana Mera:</t>
        </r>
        <r>
          <rPr>
            <sz val="9"/>
            <color indexed="81"/>
            <rFont val="Tahoma"/>
            <family val="2"/>
          </rPr>
          <t xml:space="preserve">
rho=As/bw.D</t>
        </r>
      </text>
    </comment>
    <comment ref="M255" authorId="0" shapeId="0">
      <text>
        <r>
          <rPr>
            <b/>
            <sz val="9"/>
            <color indexed="81"/>
            <rFont val="Tahoma"/>
            <family val="2"/>
          </rPr>
          <t>Luis Alberto Bedrinana Mera:</t>
        </r>
        <r>
          <rPr>
            <sz val="9"/>
            <color indexed="81"/>
            <rFont val="Tahoma"/>
            <family val="2"/>
          </rPr>
          <t xml:space="preserve">
rho=As/bw.D</t>
        </r>
      </text>
    </comment>
    <comment ref="M256" authorId="0" shapeId="0">
      <text>
        <r>
          <rPr>
            <b/>
            <sz val="9"/>
            <color indexed="81"/>
            <rFont val="Tahoma"/>
            <family val="2"/>
          </rPr>
          <t>Luis Alberto Bedrinana Mera:</t>
        </r>
        <r>
          <rPr>
            <sz val="9"/>
            <color indexed="81"/>
            <rFont val="Tahoma"/>
            <family val="2"/>
          </rPr>
          <t xml:space="preserve">
rho=As/bw.D</t>
        </r>
      </text>
    </comment>
    <comment ref="M257" authorId="0" shapeId="0">
      <text>
        <r>
          <rPr>
            <b/>
            <sz val="9"/>
            <color indexed="81"/>
            <rFont val="Tahoma"/>
            <family val="2"/>
          </rPr>
          <t>Luis Alberto Bedrinana Mera:</t>
        </r>
        <r>
          <rPr>
            <sz val="9"/>
            <color indexed="81"/>
            <rFont val="Tahoma"/>
            <family val="2"/>
          </rPr>
          <t xml:space="preserve">
rho=As/bw.D</t>
        </r>
      </text>
    </comment>
    <comment ref="M258" authorId="0" shapeId="0">
      <text>
        <r>
          <rPr>
            <b/>
            <sz val="9"/>
            <color indexed="81"/>
            <rFont val="Tahoma"/>
            <family val="2"/>
          </rPr>
          <t>Luis Alberto Bedrinana Mera:</t>
        </r>
        <r>
          <rPr>
            <sz val="9"/>
            <color indexed="81"/>
            <rFont val="Tahoma"/>
            <family val="2"/>
          </rPr>
          <t xml:space="preserve">
rho=As/bw.D</t>
        </r>
      </text>
    </comment>
    <comment ref="M259" authorId="0" shapeId="0">
      <text>
        <r>
          <rPr>
            <b/>
            <sz val="9"/>
            <color indexed="81"/>
            <rFont val="Tahoma"/>
            <family val="2"/>
          </rPr>
          <t>Luis Alberto Bedrinana Mera:</t>
        </r>
        <r>
          <rPr>
            <sz val="9"/>
            <color indexed="81"/>
            <rFont val="Tahoma"/>
            <family val="2"/>
          </rPr>
          <t xml:space="preserve">
rho=As/bw.D</t>
        </r>
      </text>
    </comment>
    <comment ref="M260" authorId="0" shapeId="0">
      <text>
        <r>
          <rPr>
            <b/>
            <sz val="9"/>
            <color indexed="81"/>
            <rFont val="Tahoma"/>
            <family val="2"/>
          </rPr>
          <t>Luis Alberto Bedrinana Mera:</t>
        </r>
        <r>
          <rPr>
            <sz val="9"/>
            <color indexed="81"/>
            <rFont val="Tahoma"/>
            <family val="2"/>
          </rPr>
          <t xml:space="preserve">
rho=As/bw.D</t>
        </r>
      </text>
    </comment>
    <comment ref="M261" authorId="0" shapeId="0">
      <text>
        <r>
          <rPr>
            <b/>
            <sz val="9"/>
            <color indexed="81"/>
            <rFont val="Tahoma"/>
            <family val="2"/>
          </rPr>
          <t>Luis Alberto Bedrinana Mera:</t>
        </r>
        <r>
          <rPr>
            <sz val="9"/>
            <color indexed="81"/>
            <rFont val="Tahoma"/>
            <family val="2"/>
          </rPr>
          <t xml:space="preserve">
rho=As/bw.D</t>
        </r>
      </text>
    </comment>
    <comment ref="M262" authorId="0" shapeId="0">
      <text>
        <r>
          <rPr>
            <b/>
            <sz val="9"/>
            <color indexed="81"/>
            <rFont val="Tahoma"/>
            <family val="2"/>
          </rPr>
          <t>Luis Alberto Bedrinana Mera:</t>
        </r>
        <r>
          <rPr>
            <sz val="9"/>
            <color indexed="81"/>
            <rFont val="Tahoma"/>
            <family val="2"/>
          </rPr>
          <t xml:space="preserve">
rho=As/bw.D</t>
        </r>
      </text>
    </comment>
    <comment ref="M263" authorId="0" shapeId="0">
      <text>
        <r>
          <rPr>
            <b/>
            <sz val="9"/>
            <color indexed="81"/>
            <rFont val="Tahoma"/>
            <family val="2"/>
          </rPr>
          <t>Luis Alberto Bedrinana Mera:</t>
        </r>
        <r>
          <rPr>
            <sz val="9"/>
            <color indexed="81"/>
            <rFont val="Tahoma"/>
            <family val="2"/>
          </rPr>
          <t xml:space="preserve">
rho=As/bw.D</t>
        </r>
      </text>
    </comment>
    <comment ref="M264" authorId="0" shapeId="0">
      <text>
        <r>
          <rPr>
            <b/>
            <sz val="9"/>
            <color indexed="81"/>
            <rFont val="Tahoma"/>
            <family val="2"/>
          </rPr>
          <t>Luis Alberto Bedrinana Mera:</t>
        </r>
        <r>
          <rPr>
            <sz val="9"/>
            <color indexed="81"/>
            <rFont val="Tahoma"/>
            <family val="2"/>
          </rPr>
          <t xml:space="preserve">
rho=As/bw.D</t>
        </r>
      </text>
    </comment>
    <comment ref="M265" authorId="0" shapeId="0">
      <text>
        <r>
          <rPr>
            <b/>
            <sz val="9"/>
            <color indexed="81"/>
            <rFont val="Tahoma"/>
            <family val="2"/>
          </rPr>
          <t>Luis Alberto Bedrinana Mera:</t>
        </r>
        <r>
          <rPr>
            <sz val="9"/>
            <color indexed="81"/>
            <rFont val="Tahoma"/>
            <family val="2"/>
          </rPr>
          <t xml:space="preserve">
rho=As/bw.D</t>
        </r>
      </text>
    </comment>
    <comment ref="M266" authorId="0" shapeId="0">
      <text>
        <r>
          <rPr>
            <b/>
            <sz val="9"/>
            <color indexed="81"/>
            <rFont val="Tahoma"/>
            <family val="2"/>
          </rPr>
          <t>Luis Alberto Bedrinana Mera:</t>
        </r>
        <r>
          <rPr>
            <sz val="9"/>
            <color indexed="81"/>
            <rFont val="Tahoma"/>
            <family val="2"/>
          </rPr>
          <t xml:space="preserve">
rho=As/bw.D</t>
        </r>
      </text>
    </comment>
    <comment ref="M267" authorId="0" shapeId="0">
      <text>
        <r>
          <rPr>
            <b/>
            <sz val="9"/>
            <color indexed="81"/>
            <rFont val="Tahoma"/>
            <family val="2"/>
          </rPr>
          <t>Luis Alberto Bedrinana Mera:</t>
        </r>
        <r>
          <rPr>
            <sz val="9"/>
            <color indexed="81"/>
            <rFont val="Tahoma"/>
            <family val="2"/>
          </rPr>
          <t xml:space="preserve">
rho=As/bw.D</t>
        </r>
      </text>
    </comment>
    <comment ref="M268" authorId="0" shapeId="0">
      <text>
        <r>
          <rPr>
            <b/>
            <sz val="9"/>
            <color indexed="81"/>
            <rFont val="Tahoma"/>
            <family val="2"/>
          </rPr>
          <t>Luis Alberto Bedrinana Mera:</t>
        </r>
        <r>
          <rPr>
            <sz val="9"/>
            <color indexed="81"/>
            <rFont val="Tahoma"/>
            <family val="2"/>
          </rPr>
          <t xml:space="preserve">
rho=As/bw.D</t>
        </r>
      </text>
    </comment>
    <comment ref="M269" authorId="0" shapeId="0">
      <text>
        <r>
          <rPr>
            <b/>
            <sz val="9"/>
            <color indexed="81"/>
            <rFont val="Tahoma"/>
            <family val="2"/>
          </rPr>
          <t>Luis Alberto Bedrinana Mera:</t>
        </r>
        <r>
          <rPr>
            <sz val="9"/>
            <color indexed="81"/>
            <rFont val="Tahoma"/>
            <family val="2"/>
          </rPr>
          <t xml:space="preserve">
rho=As/bw.D</t>
        </r>
      </text>
    </comment>
    <comment ref="M270" authorId="0" shapeId="0">
      <text>
        <r>
          <rPr>
            <b/>
            <sz val="9"/>
            <color indexed="81"/>
            <rFont val="Tahoma"/>
            <family val="2"/>
          </rPr>
          <t>Luis Alberto Bedrinana Mera:</t>
        </r>
        <r>
          <rPr>
            <sz val="9"/>
            <color indexed="81"/>
            <rFont val="Tahoma"/>
            <family val="2"/>
          </rPr>
          <t xml:space="preserve">
rho=As/bw.D</t>
        </r>
      </text>
    </comment>
    <comment ref="M271" authorId="0" shapeId="0">
      <text>
        <r>
          <rPr>
            <b/>
            <sz val="9"/>
            <color indexed="81"/>
            <rFont val="Tahoma"/>
            <family val="2"/>
          </rPr>
          <t>Luis Alberto Bedrinana Mera:</t>
        </r>
        <r>
          <rPr>
            <sz val="9"/>
            <color indexed="81"/>
            <rFont val="Tahoma"/>
            <family val="2"/>
          </rPr>
          <t xml:space="preserve">
rho=As/bw.D</t>
        </r>
      </text>
    </comment>
    <comment ref="M272" authorId="0" shapeId="0">
      <text>
        <r>
          <rPr>
            <b/>
            <sz val="9"/>
            <color indexed="81"/>
            <rFont val="Tahoma"/>
            <family val="2"/>
          </rPr>
          <t>Luis Alberto Bedrinana Mera:</t>
        </r>
        <r>
          <rPr>
            <sz val="9"/>
            <color indexed="81"/>
            <rFont val="Tahoma"/>
            <family val="2"/>
          </rPr>
          <t xml:space="preserve">
rho=As/bw.D</t>
        </r>
      </text>
    </comment>
    <comment ref="M273" authorId="0" shapeId="0">
      <text>
        <r>
          <rPr>
            <b/>
            <sz val="9"/>
            <color indexed="81"/>
            <rFont val="Tahoma"/>
            <family val="2"/>
          </rPr>
          <t>Luis Alberto Bedrinana Mera:</t>
        </r>
        <r>
          <rPr>
            <sz val="9"/>
            <color indexed="81"/>
            <rFont val="Tahoma"/>
            <family val="2"/>
          </rPr>
          <t xml:space="preserve">
rho=As/bw.D</t>
        </r>
      </text>
    </comment>
    <comment ref="M274" authorId="0" shapeId="0">
      <text>
        <r>
          <rPr>
            <b/>
            <sz val="9"/>
            <color indexed="81"/>
            <rFont val="Tahoma"/>
            <family val="2"/>
          </rPr>
          <t>Luis Alberto Bedrinana Mera:</t>
        </r>
        <r>
          <rPr>
            <sz val="9"/>
            <color indexed="81"/>
            <rFont val="Tahoma"/>
            <family val="2"/>
          </rPr>
          <t xml:space="preserve">
rho=As/bw.D</t>
        </r>
      </text>
    </comment>
    <comment ref="M275" authorId="0" shapeId="0">
      <text>
        <r>
          <rPr>
            <b/>
            <sz val="9"/>
            <color indexed="81"/>
            <rFont val="Tahoma"/>
            <family val="2"/>
          </rPr>
          <t>Luis Alberto Bedrinana Mera:</t>
        </r>
        <r>
          <rPr>
            <sz val="9"/>
            <color indexed="81"/>
            <rFont val="Tahoma"/>
            <family val="2"/>
          </rPr>
          <t xml:space="preserve">
rho=As/bw.D</t>
        </r>
      </text>
    </comment>
    <comment ref="M276" authorId="0" shapeId="0">
      <text>
        <r>
          <rPr>
            <b/>
            <sz val="9"/>
            <color indexed="81"/>
            <rFont val="Tahoma"/>
            <family val="2"/>
          </rPr>
          <t>Luis Alberto Bedrinana Mera:</t>
        </r>
        <r>
          <rPr>
            <sz val="9"/>
            <color indexed="81"/>
            <rFont val="Tahoma"/>
            <family val="2"/>
          </rPr>
          <t xml:space="preserve">
rho=As/bw.D</t>
        </r>
      </text>
    </comment>
    <comment ref="M277" authorId="0" shapeId="0">
      <text>
        <r>
          <rPr>
            <b/>
            <sz val="9"/>
            <color indexed="81"/>
            <rFont val="Tahoma"/>
            <family val="2"/>
          </rPr>
          <t>Luis Alberto Bedrinana Mera:</t>
        </r>
        <r>
          <rPr>
            <sz val="9"/>
            <color indexed="81"/>
            <rFont val="Tahoma"/>
            <family val="2"/>
          </rPr>
          <t xml:space="preserve">
rho=As/bw.D</t>
        </r>
      </text>
    </comment>
    <comment ref="M278" authorId="0" shapeId="0">
      <text>
        <r>
          <rPr>
            <b/>
            <sz val="9"/>
            <color indexed="81"/>
            <rFont val="Tahoma"/>
            <family val="2"/>
          </rPr>
          <t>Luis Alberto Bedrinana Mera:</t>
        </r>
        <r>
          <rPr>
            <sz val="9"/>
            <color indexed="81"/>
            <rFont val="Tahoma"/>
            <family val="2"/>
          </rPr>
          <t xml:space="preserve">
rho=As/bw.D</t>
        </r>
      </text>
    </comment>
    <comment ref="M279" authorId="0" shapeId="0">
      <text>
        <r>
          <rPr>
            <b/>
            <sz val="9"/>
            <color indexed="81"/>
            <rFont val="Tahoma"/>
            <family val="2"/>
          </rPr>
          <t>Luis Alberto Bedrinana Mera:</t>
        </r>
        <r>
          <rPr>
            <sz val="9"/>
            <color indexed="81"/>
            <rFont val="Tahoma"/>
            <family val="2"/>
          </rPr>
          <t xml:space="preserve">
rho=As/bw.D</t>
        </r>
      </text>
    </comment>
    <comment ref="M280" authorId="0" shapeId="0">
      <text>
        <r>
          <rPr>
            <b/>
            <sz val="9"/>
            <color indexed="81"/>
            <rFont val="Tahoma"/>
            <family val="2"/>
          </rPr>
          <t>Luis Alberto Bedrinana Mera:</t>
        </r>
        <r>
          <rPr>
            <sz val="9"/>
            <color indexed="81"/>
            <rFont val="Tahoma"/>
            <family val="2"/>
          </rPr>
          <t xml:space="preserve">
rho=As/bw.D</t>
        </r>
      </text>
    </comment>
    <comment ref="M281" authorId="0" shapeId="0">
      <text>
        <r>
          <rPr>
            <b/>
            <sz val="9"/>
            <color indexed="81"/>
            <rFont val="Tahoma"/>
            <family val="2"/>
          </rPr>
          <t>Luis Alberto Bedrinana Mera:</t>
        </r>
        <r>
          <rPr>
            <sz val="9"/>
            <color indexed="81"/>
            <rFont val="Tahoma"/>
            <family val="2"/>
          </rPr>
          <t xml:space="preserve">
rho=As/bw.D</t>
        </r>
      </text>
    </comment>
    <comment ref="M282" authorId="0" shapeId="0">
      <text>
        <r>
          <rPr>
            <b/>
            <sz val="9"/>
            <color indexed="81"/>
            <rFont val="Tahoma"/>
            <family val="2"/>
          </rPr>
          <t>Luis Alberto Bedrinana Mera:</t>
        </r>
        <r>
          <rPr>
            <sz val="9"/>
            <color indexed="81"/>
            <rFont val="Tahoma"/>
            <family val="2"/>
          </rPr>
          <t xml:space="preserve">
rho=As/bw.D</t>
        </r>
      </text>
    </comment>
    <comment ref="M283" authorId="0" shapeId="0">
      <text>
        <r>
          <rPr>
            <b/>
            <sz val="9"/>
            <color indexed="81"/>
            <rFont val="Tahoma"/>
            <family val="2"/>
          </rPr>
          <t>Luis Alberto Bedrinana Mera:</t>
        </r>
        <r>
          <rPr>
            <sz val="9"/>
            <color indexed="81"/>
            <rFont val="Tahoma"/>
            <family val="2"/>
          </rPr>
          <t xml:space="preserve">
rho=As/bw.D</t>
        </r>
      </text>
    </comment>
    <comment ref="M284" authorId="0" shapeId="0">
      <text>
        <r>
          <rPr>
            <b/>
            <sz val="9"/>
            <color indexed="81"/>
            <rFont val="Tahoma"/>
            <family val="2"/>
          </rPr>
          <t>Luis Alberto Bedrinana Mera:</t>
        </r>
        <r>
          <rPr>
            <sz val="9"/>
            <color indexed="81"/>
            <rFont val="Tahoma"/>
            <family val="2"/>
          </rPr>
          <t xml:space="preserve">
rho=As/bw.D</t>
        </r>
      </text>
    </comment>
    <comment ref="M285" authorId="0" shapeId="0">
      <text>
        <r>
          <rPr>
            <b/>
            <sz val="9"/>
            <color indexed="81"/>
            <rFont val="Tahoma"/>
            <family val="2"/>
          </rPr>
          <t>Luis Alberto Bedrinana Mera:</t>
        </r>
        <r>
          <rPr>
            <sz val="9"/>
            <color indexed="81"/>
            <rFont val="Tahoma"/>
            <family val="2"/>
          </rPr>
          <t xml:space="preserve">
rho=As/bw.D</t>
        </r>
      </text>
    </comment>
    <comment ref="M286" authorId="0" shapeId="0">
      <text>
        <r>
          <rPr>
            <b/>
            <sz val="9"/>
            <color indexed="81"/>
            <rFont val="Tahoma"/>
            <family val="2"/>
          </rPr>
          <t>Luis Alberto Bedrinana Mera:</t>
        </r>
        <r>
          <rPr>
            <sz val="9"/>
            <color indexed="81"/>
            <rFont val="Tahoma"/>
            <family val="2"/>
          </rPr>
          <t xml:space="preserve">
rho=As/bw.D</t>
        </r>
      </text>
    </comment>
    <comment ref="M287" authorId="0" shapeId="0">
      <text>
        <r>
          <rPr>
            <b/>
            <sz val="9"/>
            <color indexed="81"/>
            <rFont val="Tahoma"/>
            <family val="2"/>
          </rPr>
          <t>Luis Alberto Bedrinana Mera:</t>
        </r>
        <r>
          <rPr>
            <sz val="9"/>
            <color indexed="81"/>
            <rFont val="Tahoma"/>
            <family val="2"/>
          </rPr>
          <t xml:space="preserve">
rho=As/bw.D</t>
        </r>
      </text>
    </comment>
    <comment ref="M288" authorId="0" shapeId="0">
      <text>
        <r>
          <rPr>
            <b/>
            <sz val="9"/>
            <color indexed="81"/>
            <rFont val="Tahoma"/>
            <family val="2"/>
          </rPr>
          <t>Luis Alberto Bedrinana Mera:</t>
        </r>
        <r>
          <rPr>
            <sz val="9"/>
            <color indexed="81"/>
            <rFont val="Tahoma"/>
            <family val="2"/>
          </rPr>
          <t xml:space="preserve">
rho=As/bw.D</t>
        </r>
      </text>
    </comment>
    <comment ref="M289" authorId="0" shapeId="0">
      <text>
        <r>
          <rPr>
            <b/>
            <sz val="9"/>
            <color indexed="81"/>
            <rFont val="Tahoma"/>
            <family val="2"/>
          </rPr>
          <t>Luis Alberto Bedrinana Mera:</t>
        </r>
        <r>
          <rPr>
            <sz val="9"/>
            <color indexed="81"/>
            <rFont val="Tahoma"/>
            <family val="2"/>
          </rPr>
          <t xml:space="preserve">
rho=As/bw.D</t>
        </r>
      </text>
    </comment>
    <comment ref="M290" authorId="0" shapeId="0">
      <text>
        <r>
          <rPr>
            <b/>
            <sz val="9"/>
            <color indexed="81"/>
            <rFont val="Tahoma"/>
            <family val="2"/>
          </rPr>
          <t>Luis Alberto Bedrinana Mera:</t>
        </r>
        <r>
          <rPr>
            <sz val="9"/>
            <color indexed="81"/>
            <rFont val="Tahoma"/>
            <family val="2"/>
          </rPr>
          <t xml:space="preserve">
rho=As/bw.D</t>
        </r>
      </text>
    </comment>
    <comment ref="M291" authorId="0" shapeId="0">
      <text>
        <r>
          <rPr>
            <b/>
            <sz val="9"/>
            <color indexed="81"/>
            <rFont val="Tahoma"/>
            <family val="2"/>
          </rPr>
          <t>Luis Alberto Bedrinana Mera:</t>
        </r>
        <r>
          <rPr>
            <sz val="9"/>
            <color indexed="81"/>
            <rFont val="Tahoma"/>
            <family val="2"/>
          </rPr>
          <t xml:space="preserve">
rho=As/bw.D</t>
        </r>
      </text>
    </comment>
    <comment ref="M292" authorId="0" shapeId="0">
      <text>
        <r>
          <rPr>
            <b/>
            <sz val="9"/>
            <color indexed="81"/>
            <rFont val="Tahoma"/>
            <family val="2"/>
          </rPr>
          <t>Luis Alberto Bedrinana Mera:</t>
        </r>
        <r>
          <rPr>
            <sz val="9"/>
            <color indexed="81"/>
            <rFont val="Tahoma"/>
            <family val="2"/>
          </rPr>
          <t xml:space="preserve">
rho=As/bw.D</t>
        </r>
      </text>
    </comment>
    <comment ref="M293" authorId="0" shapeId="0">
      <text>
        <r>
          <rPr>
            <b/>
            <sz val="9"/>
            <color indexed="81"/>
            <rFont val="Tahoma"/>
            <family val="2"/>
          </rPr>
          <t>Luis Alberto Bedrinana Mera:</t>
        </r>
        <r>
          <rPr>
            <sz val="9"/>
            <color indexed="81"/>
            <rFont val="Tahoma"/>
            <family val="2"/>
          </rPr>
          <t xml:space="preserve">
rho=As/bw.D</t>
        </r>
      </text>
    </comment>
    <comment ref="M294" authorId="0" shapeId="0">
      <text>
        <r>
          <rPr>
            <b/>
            <sz val="9"/>
            <color indexed="81"/>
            <rFont val="Tahoma"/>
            <family val="2"/>
          </rPr>
          <t>Luis Alberto Bedrinana Mera:</t>
        </r>
        <r>
          <rPr>
            <sz val="9"/>
            <color indexed="81"/>
            <rFont val="Tahoma"/>
            <family val="2"/>
          </rPr>
          <t xml:space="preserve">
rho=As/bw.D</t>
        </r>
      </text>
    </comment>
    <comment ref="M295" authorId="0" shapeId="0">
      <text>
        <r>
          <rPr>
            <b/>
            <sz val="9"/>
            <color indexed="81"/>
            <rFont val="Tahoma"/>
            <family val="2"/>
          </rPr>
          <t>Luis Alberto Bedrinana Mera:</t>
        </r>
        <r>
          <rPr>
            <sz val="9"/>
            <color indexed="81"/>
            <rFont val="Tahoma"/>
            <family val="2"/>
          </rPr>
          <t xml:space="preserve">
rho=As/bw.D</t>
        </r>
      </text>
    </comment>
    <comment ref="M296" authorId="0" shapeId="0">
      <text>
        <r>
          <rPr>
            <b/>
            <sz val="9"/>
            <color indexed="81"/>
            <rFont val="Tahoma"/>
            <family val="2"/>
          </rPr>
          <t>Luis Alberto Bedrinana Mera:</t>
        </r>
        <r>
          <rPr>
            <sz val="9"/>
            <color indexed="81"/>
            <rFont val="Tahoma"/>
            <family val="2"/>
          </rPr>
          <t xml:space="preserve">
rho=As/bw.D</t>
        </r>
      </text>
    </comment>
    <comment ref="M297" authorId="0" shapeId="0">
      <text>
        <r>
          <rPr>
            <b/>
            <sz val="9"/>
            <color indexed="81"/>
            <rFont val="Tahoma"/>
            <family val="2"/>
          </rPr>
          <t>Luis Alberto Bedrinana Mera:</t>
        </r>
        <r>
          <rPr>
            <sz val="9"/>
            <color indexed="81"/>
            <rFont val="Tahoma"/>
            <family val="2"/>
          </rPr>
          <t xml:space="preserve">
rho=As/bw.D</t>
        </r>
      </text>
    </comment>
    <comment ref="M298" authorId="0" shapeId="0">
      <text>
        <r>
          <rPr>
            <b/>
            <sz val="9"/>
            <color indexed="81"/>
            <rFont val="Tahoma"/>
            <family val="2"/>
          </rPr>
          <t>Luis Alberto Bedrinana Mera:</t>
        </r>
        <r>
          <rPr>
            <sz val="9"/>
            <color indexed="81"/>
            <rFont val="Tahoma"/>
            <family val="2"/>
          </rPr>
          <t xml:space="preserve">
rho=As/bw.D</t>
        </r>
      </text>
    </comment>
    <comment ref="M299" authorId="0" shapeId="0">
      <text>
        <r>
          <rPr>
            <b/>
            <sz val="9"/>
            <color indexed="81"/>
            <rFont val="Tahoma"/>
            <family val="2"/>
          </rPr>
          <t>Luis Alberto Bedrinana Mera:</t>
        </r>
        <r>
          <rPr>
            <sz val="9"/>
            <color indexed="81"/>
            <rFont val="Tahoma"/>
            <family val="2"/>
          </rPr>
          <t xml:space="preserve">
rho=As/bw.D</t>
        </r>
      </text>
    </comment>
    <comment ref="M300" authorId="0" shapeId="0">
      <text>
        <r>
          <rPr>
            <b/>
            <sz val="9"/>
            <color indexed="81"/>
            <rFont val="Tahoma"/>
            <family val="2"/>
          </rPr>
          <t>Luis Alberto Bedrinana Mera:</t>
        </r>
        <r>
          <rPr>
            <sz val="9"/>
            <color indexed="81"/>
            <rFont val="Tahoma"/>
            <family val="2"/>
          </rPr>
          <t xml:space="preserve">
rho=As/bw.D</t>
        </r>
      </text>
    </comment>
    <comment ref="M301" authorId="0" shapeId="0">
      <text>
        <r>
          <rPr>
            <b/>
            <sz val="9"/>
            <color indexed="81"/>
            <rFont val="Tahoma"/>
            <family val="2"/>
          </rPr>
          <t>Luis Alberto Bedrinana Mera:</t>
        </r>
        <r>
          <rPr>
            <sz val="9"/>
            <color indexed="81"/>
            <rFont val="Tahoma"/>
            <family val="2"/>
          </rPr>
          <t xml:space="preserve">
rho=As/bw.D</t>
        </r>
      </text>
    </comment>
    <comment ref="M302" authorId="0" shapeId="0">
      <text>
        <r>
          <rPr>
            <b/>
            <sz val="9"/>
            <color indexed="81"/>
            <rFont val="Tahoma"/>
            <family val="2"/>
          </rPr>
          <t>Luis Alberto Bedrinana Mera:</t>
        </r>
        <r>
          <rPr>
            <sz val="9"/>
            <color indexed="81"/>
            <rFont val="Tahoma"/>
            <family val="2"/>
          </rPr>
          <t xml:space="preserve">
rho=As/bw.D</t>
        </r>
      </text>
    </comment>
    <comment ref="M303" authorId="0" shapeId="0">
      <text>
        <r>
          <rPr>
            <b/>
            <sz val="9"/>
            <color indexed="81"/>
            <rFont val="Tahoma"/>
            <family val="2"/>
          </rPr>
          <t>Luis Alberto Bedrinana Mera:</t>
        </r>
        <r>
          <rPr>
            <sz val="9"/>
            <color indexed="81"/>
            <rFont val="Tahoma"/>
            <family val="2"/>
          </rPr>
          <t xml:space="preserve">
rho=As/bw.D</t>
        </r>
      </text>
    </comment>
    <comment ref="M304" authorId="0" shapeId="0">
      <text>
        <r>
          <rPr>
            <b/>
            <sz val="9"/>
            <color indexed="81"/>
            <rFont val="Tahoma"/>
            <family val="2"/>
          </rPr>
          <t>Luis Alberto Bedrinana Mera:</t>
        </r>
        <r>
          <rPr>
            <sz val="9"/>
            <color indexed="81"/>
            <rFont val="Tahoma"/>
            <family val="2"/>
          </rPr>
          <t xml:space="preserve">
rho=As/bw.D</t>
        </r>
      </text>
    </comment>
    <comment ref="M305" authorId="0" shapeId="0">
      <text>
        <r>
          <rPr>
            <b/>
            <sz val="9"/>
            <color indexed="81"/>
            <rFont val="Tahoma"/>
            <family val="2"/>
          </rPr>
          <t>Luis Alberto Bedrinana Mera:</t>
        </r>
        <r>
          <rPr>
            <sz val="9"/>
            <color indexed="81"/>
            <rFont val="Tahoma"/>
            <family val="2"/>
          </rPr>
          <t xml:space="preserve">
rho=As/bw.D</t>
        </r>
      </text>
    </comment>
    <comment ref="M306" authorId="0" shapeId="0">
      <text>
        <r>
          <rPr>
            <b/>
            <sz val="9"/>
            <color indexed="81"/>
            <rFont val="Tahoma"/>
            <family val="2"/>
          </rPr>
          <t>Luis Alberto Bedrinana Mera:</t>
        </r>
        <r>
          <rPr>
            <sz val="9"/>
            <color indexed="81"/>
            <rFont val="Tahoma"/>
            <family val="2"/>
          </rPr>
          <t xml:space="preserve">
rho=As/bw.D</t>
        </r>
      </text>
    </comment>
    <comment ref="M307" authorId="0" shapeId="0">
      <text>
        <r>
          <rPr>
            <b/>
            <sz val="9"/>
            <color indexed="81"/>
            <rFont val="Tahoma"/>
            <family val="2"/>
          </rPr>
          <t>Luis Alberto Bedrinana Mera:</t>
        </r>
        <r>
          <rPr>
            <sz val="9"/>
            <color indexed="81"/>
            <rFont val="Tahoma"/>
            <family val="2"/>
          </rPr>
          <t xml:space="preserve">
rho=As/bw.D</t>
        </r>
      </text>
    </comment>
    <comment ref="M308" authorId="0" shapeId="0">
      <text>
        <r>
          <rPr>
            <b/>
            <sz val="9"/>
            <color indexed="81"/>
            <rFont val="Tahoma"/>
            <family val="2"/>
          </rPr>
          <t>Luis Alberto Bedrinana Mera:</t>
        </r>
        <r>
          <rPr>
            <sz val="9"/>
            <color indexed="81"/>
            <rFont val="Tahoma"/>
            <family val="2"/>
          </rPr>
          <t xml:space="preserve">
rho=As/bw.D</t>
        </r>
      </text>
    </comment>
    <comment ref="M309" authorId="0" shapeId="0">
      <text>
        <r>
          <rPr>
            <b/>
            <sz val="9"/>
            <color indexed="81"/>
            <rFont val="Tahoma"/>
            <family val="2"/>
          </rPr>
          <t>Luis Alberto Bedrinana Mera:</t>
        </r>
        <r>
          <rPr>
            <sz val="9"/>
            <color indexed="81"/>
            <rFont val="Tahoma"/>
            <family val="2"/>
          </rPr>
          <t xml:space="preserve">
rho=As/bw.D</t>
        </r>
      </text>
    </comment>
    <comment ref="M310" authorId="0" shapeId="0">
      <text>
        <r>
          <rPr>
            <b/>
            <sz val="9"/>
            <color indexed="81"/>
            <rFont val="Tahoma"/>
            <family val="2"/>
          </rPr>
          <t>Luis Alberto Bedrinana Mera:</t>
        </r>
        <r>
          <rPr>
            <sz val="9"/>
            <color indexed="81"/>
            <rFont val="Tahoma"/>
            <family val="2"/>
          </rPr>
          <t xml:space="preserve">
rho=As/bw.D</t>
        </r>
      </text>
    </comment>
    <comment ref="M311" authorId="0" shapeId="0">
      <text>
        <r>
          <rPr>
            <b/>
            <sz val="9"/>
            <color indexed="81"/>
            <rFont val="Tahoma"/>
            <family val="2"/>
          </rPr>
          <t>Luis Alberto Bedrinana Mera:</t>
        </r>
        <r>
          <rPr>
            <sz val="9"/>
            <color indexed="81"/>
            <rFont val="Tahoma"/>
            <family val="2"/>
          </rPr>
          <t xml:space="preserve">
rho=As/bw.D</t>
        </r>
      </text>
    </comment>
    <comment ref="M312" authorId="0" shapeId="0">
      <text>
        <r>
          <rPr>
            <b/>
            <sz val="9"/>
            <color indexed="81"/>
            <rFont val="Tahoma"/>
            <family val="2"/>
          </rPr>
          <t>Luis Alberto Bedrinana Mera:</t>
        </r>
        <r>
          <rPr>
            <sz val="9"/>
            <color indexed="81"/>
            <rFont val="Tahoma"/>
            <family val="2"/>
          </rPr>
          <t xml:space="preserve">
rho=As/bw.D</t>
        </r>
      </text>
    </comment>
    <comment ref="M313" authorId="0" shapeId="0">
      <text>
        <r>
          <rPr>
            <b/>
            <sz val="9"/>
            <color indexed="81"/>
            <rFont val="Tahoma"/>
            <family val="2"/>
          </rPr>
          <t>Luis Alberto Bedrinana Mera:</t>
        </r>
        <r>
          <rPr>
            <sz val="9"/>
            <color indexed="81"/>
            <rFont val="Tahoma"/>
            <family val="2"/>
          </rPr>
          <t xml:space="preserve">
rho=As/bw.D</t>
        </r>
      </text>
    </comment>
    <comment ref="M314" authorId="0" shapeId="0">
      <text>
        <r>
          <rPr>
            <b/>
            <sz val="9"/>
            <color indexed="81"/>
            <rFont val="Tahoma"/>
            <family val="2"/>
          </rPr>
          <t>Luis Alberto Bedrinana Mera:</t>
        </r>
        <r>
          <rPr>
            <sz val="9"/>
            <color indexed="81"/>
            <rFont val="Tahoma"/>
            <family val="2"/>
          </rPr>
          <t xml:space="preserve">
rho=As/bw.D</t>
        </r>
      </text>
    </comment>
    <comment ref="M315" authorId="0" shapeId="0">
      <text>
        <r>
          <rPr>
            <b/>
            <sz val="9"/>
            <color indexed="81"/>
            <rFont val="Tahoma"/>
            <family val="2"/>
          </rPr>
          <t>Luis Alberto Bedrinana Mera:</t>
        </r>
        <r>
          <rPr>
            <sz val="9"/>
            <color indexed="81"/>
            <rFont val="Tahoma"/>
            <family val="2"/>
          </rPr>
          <t xml:space="preserve">
rho=As/bw.D</t>
        </r>
      </text>
    </comment>
    <comment ref="M316" authorId="0" shapeId="0">
      <text>
        <r>
          <rPr>
            <b/>
            <sz val="9"/>
            <color indexed="81"/>
            <rFont val="Tahoma"/>
            <family val="2"/>
          </rPr>
          <t>Luis Alberto Bedrinana Mera:</t>
        </r>
        <r>
          <rPr>
            <sz val="9"/>
            <color indexed="81"/>
            <rFont val="Tahoma"/>
            <family val="2"/>
          </rPr>
          <t xml:space="preserve">
rho=As/bw.D</t>
        </r>
      </text>
    </comment>
    <comment ref="M317" authorId="0" shapeId="0">
      <text>
        <r>
          <rPr>
            <b/>
            <sz val="9"/>
            <color indexed="81"/>
            <rFont val="Tahoma"/>
            <family val="2"/>
          </rPr>
          <t>Luis Alberto Bedrinana Mera:</t>
        </r>
        <r>
          <rPr>
            <sz val="9"/>
            <color indexed="81"/>
            <rFont val="Tahoma"/>
            <family val="2"/>
          </rPr>
          <t xml:space="preserve">
rho=As/bw.D</t>
        </r>
      </text>
    </comment>
    <comment ref="M318" authorId="0" shapeId="0">
      <text>
        <r>
          <rPr>
            <b/>
            <sz val="9"/>
            <color indexed="81"/>
            <rFont val="Tahoma"/>
            <family val="2"/>
          </rPr>
          <t>Luis Alberto Bedrinana Mera:</t>
        </r>
        <r>
          <rPr>
            <sz val="9"/>
            <color indexed="81"/>
            <rFont val="Tahoma"/>
            <family val="2"/>
          </rPr>
          <t xml:space="preserve">
rho=As/bw.D</t>
        </r>
      </text>
    </comment>
    <comment ref="M319" authorId="0" shapeId="0">
      <text>
        <r>
          <rPr>
            <b/>
            <sz val="9"/>
            <color indexed="81"/>
            <rFont val="Tahoma"/>
            <family val="2"/>
          </rPr>
          <t>Luis Alberto Bedrinana Mera:</t>
        </r>
        <r>
          <rPr>
            <sz val="9"/>
            <color indexed="81"/>
            <rFont val="Tahoma"/>
            <family val="2"/>
          </rPr>
          <t xml:space="preserve">
rho=As/bw.D</t>
        </r>
      </text>
    </comment>
    <comment ref="M320" authorId="0" shapeId="0">
      <text>
        <r>
          <rPr>
            <b/>
            <sz val="9"/>
            <color indexed="81"/>
            <rFont val="Tahoma"/>
            <family val="2"/>
          </rPr>
          <t>Luis Alberto Bedrinana Mera:</t>
        </r>
        <r>
          <rPr>
            <sz val="9"/>
            <color indexed="81"/>
            <rFont val="Tahoma"/>
            <family val="2"/>
          </rPr>
          <t xml:space="preserve">
rho=As/bw.D</t>
        </r>
      </text>
    </comment>
    <comment ref="M321" authorId="0" shapeId="0">
      <text>
        <r>
          <rPr>
            <b/>
            <sz val="9"/>
            <color indexed="81"/>
            <rFont val="Tahoma"/>
            <family val="2"/>
          </rPr>
          <t>Luis Alberto Bedrinana Mera:</t>
        </r>
        <r>
          <rPr>
            <sz val="9"/>
            <color indexed="81"/>
            <rFont val="Tahoma"/>
            <family val="2"/>
          </rPr>
          <t xml:space="preserve">
rho=As/bw.D</t>
        </r>
      </text>
    </comment>
    <comment ref="M322" authorId="0" shapeId="0">
      <text>
        <r>
          <rPr>
            <b/>
            <sz val="9"/>
            <color indexed="81"/>
            <rFont val="Tahoma"/>
            <family val="2"/>
          </rPr>
          <t>Luis Alberto Bedrinana Mera:</t>
        </r>
        <r>
          <rPr>
            <sz val="9"/>
            <color indexed="81"/>
            <rFont val="Tahoma"/>
            <family val="2"/>
          </rPr>
          <t xml:space="preserve">
rho=As/bw.D</t>
        </r>
      </text>
    </comment>
    <comment ref="M323" authorId="0" shapeId="0">
      <text>
        <r>
          <rPr>
            <b/>
            <sz val="9"/>
            <color indexed="81"/>
            <rFont val="Tahoma"/>
            <family val="2"/>
          </rPr>
          <t>Luis Alberto Bedrinana Mera:</t>
        </r>
        <r>
          <rPr>
            <sz val="9"/>
            <color indexed="81"/>
            <rFont val="Tahoma"/>
            <family val="2"/>
          </rPr>
          <t xml:space="preserve">
rho=As/bw.D</t>
        </r>
      </text>
    </comment>
    <comment ref="M324" authorId="0" shapeId="0">
      <text>
        <r>
          <rPr>
            <b/>
            <sz val="9"/>
            <color indexed="81"/>
            <rFont val="Tahoma"/>
            <family val="2"/>
          </rPr>
          <t>Luis Alberto Bedrinana Mera:</t>
        </r>
        <r>
          <rPr>
            <sz val="9"/>
            <color indexed="81"/>
            <rFont val="Tahoma"/>
            <family val="2"/>
          </rPr>
          <t xml:space="preserve">
rho=As/bw.D</t>
        </r>
      </text>
    </comment>
    <comment ref="M325" authorId="0" shapeId="0">
      <text>
        <r>
          <rPr>
            <b/>
            <sz val="9"/>
            <color indexed="81"/>
            <rFont val="Tahoma"/>
            <family val="2"/>
          </rPr>
          <t>Luis Alberto Bedrinana Mera:</t>
        </r>
        <r>
          <rPr>
            <sz val="9"/>
            <color indexed="81"/>
            <rFont val="Tahoma"/>
            <family val="2"/>
          </rPr>
          <t xml:space="preserve">
rho=As/bw.D</t>
        </r>
      </text>
    </comment>
    <comment ref="M326" authorId="0" shapeId="0">
      <text>
        <r>
          <rPr>
            <b/>
            <sz val="9"/>
            <color indexed="81"/>
            <rFont val="Tahoma"/>
            <family val="2"/>
          </rPr>
          <t>Luis Alberto Bedrinana Mera:</t>
        </r>
        <r>
          <rPr>
            <sz val="9"/>
            <color indexed="81"/>
            <rFont val="Tahoma"/>
            <family val="2"/>
          </rPr>
          <t xml:space="preserve">
rho=As/bw.D</t>
        </r>
      </text>
    </comment>
    <comment ref="M327" authorId="0" shapeId="0">
      <text>
        <r>
          <rPr>
            <b/>
            <sz val="9"/>
            <color indexed="81"/>
            <rFont val="Tahoma"/>
            <family val="2"/>
          </rPr>
          <t>Luis Alberto Bedrinana Mera:</t>
        </r>
        <r>
          <rPr>
            <sz val="9"/>
            <color indexed="81"/>
            <rFont val="Tahoma"/>
            <family val="2"/>
          </rPr>
          <t xml:space="preserve">
rho=As/bw.D</t>
        </r>
      </text>
    </comment>
    <comment ref="M328" authorId="0" shapeId="0">
      <text>
        <r>
          <rPr>
            <b/>
            <sz val="9"/>
            <color indexed="81"/>
            <rFont val="Tahoma"/>
            <family val="2"/>
          </rPr>
          <t>Luis Alberto Bedrinana Mera:</t>
        </r>
        <r>
          <rPr>
            <sz val="9"/>
            <color indexed="81"/>
            <rFont val="Tahoma"/>
            <family val="2"/>
          </rPr>
          <t xml:space="preserve">
rho=As/bw.D</t>
        </r>
      </text>
    </comment>
    <comment ref="M329" authorId="0" shapeId="0">
      <text>
        <r>
          <rPr>
            <b/>
            <sz val="9"/>
            <color indexed="81"/>
            <rFont val="Tahoma"/>
            <family val="2"/>
          </rPr>
          <t>Luis Alberto Bedrinana Mera:</t>
        </r>
        <r>
          <rPr>
            <sz val="9"/>
            <color indexed="81"/>
            <rFont val="Tahoma"/>
            <family val="2"/>
          </rPr>
          <t xml:space="preserve">
rho=As/bw.D</t>
        </r>
      </text>
    </comment>
    <comment ref="M330" authorId="0" shapeId="0">
      <text>
        <r>
          <rPr>
            <b/>
            <sz val="9"/>
            <color indexed="81"/>
            <rFont val="Tahoma"/>
            <family val="2"/>
          </rPr>
          <t>Luis Alberto Bedrinana Mera:</t>
        </r>
        <r>
          <rPr>
            <sz val="9"/>
            <color indexed="81"/>
            <rFont val="Tahoma"/>
            <family val="2"/>
          </rPr>
          <t xml:space="preserve">
rho=As/bw.D</t>
        </r>
      </text>
    </comment>
    <comment ref="M331" authorId="0" shapeId="0">
      <text>
        <r>
          <rPr>
            <b/>
            <sz val="9"/>
            <color indexed="81"/>
            <rFont val="Tahoma"/>
            <family val="2"/>
          </rPr>
          <t>Luis Alberto Bedrinana Mera:</t>
        </r>
        <r>
          <rPr>
            <sz val="9"/>
            <color indexed="81"/>
            <rFont val="Tahoma"/>
            <family val="2"/>
          </rPr>
          <t xml:space="preserve">
rho=As/bw.D</t>
        </r>
      </text>
    </comment>
    <comment ref="M332" authorId="0" shapeId="0">
      <text>
        <r>
          <rPr>
            <b/>
            <sz val="9"/>
            <color indexed="81"/>
            <rFont val="Tahoma"/>
            <family val="2"/>
          </rPr>
          <t>Luis Alberto Bedrinana Mera:</t>
        </r>
        <r>
          <rPr>
            <sz val="9"/>
            <color indexed="81"/>
            <rFont val="Tahoma"/>
            <family val="2"/>
          </rPr>
          <t xml:space="preserve">
rho=As/bw.D</t>
        </r>
      </text>
    </comment>
    <comment ref="M333" authorId="0" shapeId="0">
      <text>
        <r>
          <rPr>
            <b/>
            <sz val="9"/>
            <color indexed="81"/>
            <rFont val="Tahoma"/>
            <family val="2"/>
          </rPr>
          <t>Luis Alberto Bedrinana Mera:</t>
        </r>
        <r>
          <rPr>
            <sz val="9"/>
            <color indexed="81"/>
            <rFont val="Tahoma"/>
            <family val="2"/>
          </rPr>
          <t xml:space="preserve">
rho=As/bw.D</t>
        </r>
      </text>
    </comment>
    <comment ref="M334" authorId="0" shapeId="0">
      <text>
        <r>
          <rPr>
            <b/>
            <sz val="9"/>
            <color indexed="81"/>
            <rFont val="Tahoma"/>
            <family val="2"/>
          </rPr>
          <t>Luis Alberto Bedrinana Mera:</t>
        </r>
        <r>
          <rPr>
            <sz val="9"/>
            <color indexed="81"/>
            <rFont val="Tahoma"/>
            <family val="2"/>
          </rPr>
          <t xml:space="preserve">
rho=As/bw.D</t>
        </r>
      </text>
    </comment>
    <comment ref="M335" authorId="0" shapeId="0">
      <text>
        <r>
          <rPr>
            <b/>
            <sz val="9"/>
            <color indexed="81"/>
            <rFont val="Tahoma"/>
            <family val="2"/>
          </rPr>
          <t>Luis Alberto Bedrinana Mera:</t>
        </r>
        <r>
          <rPr>
            <sz val="9"/>
            <color indexed="81"/>
            <rFont val="Tahoma"/>
            <family val="2"/>
          </rPr>
          <t xml:space="preserve">
rho=As/bw.D</t>
        </r>
      </text>
    </comment>
    <comment ref="M336" authorId="0" shapeId="0">
      <text>
        <r>
          <rPr>
            <b/>
            <sz val="9"/>
            <color indexed="81"/>
            <rFont val="Tahoma"/>
            <family val="2"/>
          </rPr>
          <t>Luis Alberto Bedrinana Mera:</t>
        </r>
        <r>
          <rPr>
            <sz val="9"/>
            <color indexed="81"/>
            <rFont val="Tahoma"/>
            <family val="2"/>
          </rPr>
          <t xml:space="preserve">
rho=As/bw.D</t>
        </r>
      </text>
    </comment>
    <comment ref="M337" authorId="0" shapeId="0">
      <text>
        <r>
          <rPr>
            <b/>
            <sz val="9"/>
            <color indexed="81"/>
            <rFont val="Tahoma"/>
            <family val="2"/>
          </rPr>
          <t>Luis Alberto Bedrinana Mera:</t>
        </r>
        <r>
          <rPr>
            <sz val="9"/>
            <color indexed="81"/>
            <rFont val="Tahoma"/>
            <family val="2"/>
          </rPr>
          <t xml:space="preserve">
rho=As/bw.D</t>
        </r>
      </text>
    </comment>
    <comment ref="M338" authorId="0" shapeId="0">
      <text>
        <r>
          <rPr>
            <b/>
            <sz val="9"/>
            <color indexed="81"/>
            <rFont val="Tahoma"/>
            <family val="2"/>
          </rPr>
          <t>Luis Alberto Bedrinana Mera:</t>
        </r>
        <r>
          <rPr>
            <sz val="9"/>
            <color indexed="81"/>
            <rFont val="Tahoma"/>
            <family val="2"/>
          </rPr>
          <t xml:space="preserve">
rho=As/bw.D</t>
        </r>
      </text>
    </comment>
    <comment ref="M339" authorId="0" shapeId="0">
      <text>
        <r>
          <rPr>
            <b/>
            <sz val="9"/>
            <color indexed="81"/>
            <rFont val="Tahoma"/>
            <family val="2"/>
          </rPr>
          <t>Luis Alberto Bedrinana Mera:</t>
        </r>
        <r>
          <rPr>
            <sz val="9"/>
            <color indexed="81"/>
            <rFont val="Tahoma"/>
            <family val="2"/>
          </rPr>
          <t xml:space="preserve">
rho=As/bw.D</t>
        </r>
      </text>
    </comment>
    <comment ref="M340" authorId="0" shapeId="0">
      <text>
        <r>
          <rPr>
            <b/>
            <sz val="9"/>
            <color indexed="81"/>
            <rFont val="Tahoma"/>
            <family val="2"/>
          </rPr>
          <t>Luis Alberto Bedrinana Mera:</t>
        </r>
        <r>
          <rPr>
            <sz val="9"/>
            <color indexed="81"/>
            <rFont val="Tahoma"/>
            <family val="2"/>
          </rPr>
          <t xml:space="preserve">
rho=As/bw.D</t>
        </r>
      </text>
    </comment>
    <comment ref="M341" authorId="0" shapeId="0">
      <text>
        <r>
          <rPr>
            <b/>
            <sz val="9"/>
            <color indexed="81"/>
            <rFont val="Tahoma"/>
            <family val="2"/>
          </rPr>
          <t>Luis Alberto Bedrinana Mera:</t>
        </r>
        <r>
          <rPr>
            <sz val="9"/>
            <color indexed="81"/>
            <rFont val="Tahoma"/>
            <family val="2"/>
          </rPr>
          <t xml:space="preserve">
rho=As/bw.D</t>
        </r>
      </text>
    </comment>
    <comment ref="M342" authorId="0" shapeId="0">
      <text>
        <r>
          <rPr>
            <b/>
            <sz val="9"/>
            <color indexed="81"/>
            <rFont val="Tahoma"/>
            <family val="2"/>
          </rPr>
          <t>Luis Alberto Bedrinana Mera:</t>
        </r>
        <r>
          <rPr>
            <sz val="9"/>
            <color indexed="81"/>
            <rFont val="Tahoma"/>
            <family val="2"/>
          </rPr>
          <t xml:space="preserve">
rho=As/bw.D</t>
        </r>
      </text>
    </comment>
    <comment ref="M343" authorId="0" shapeId="0">
      <text>
        <r>
          <rPr>
            <b/>
            <sz val="9"/>
            <color indexed="81"/>
            <rFont val="Tahoma"/>
            <family val="2"/>
          </rPr>
          <t>Luis Alberto Bedrinana Mera:</t>
        </r>
        <r>
          <rPr>
            <sz val="9"/>
            <color indexed="81"/>
            <rFont val="Tahoma"/>
            <family val="2"/>
          </rPr>
          <t xml:space="preserve">
rho=As/bw.D</t>
        </r>
      </text>
    </comment>
    <comment ref="M344" authorId="0" shapeId="0">
      <text>
        <r>
          <rPr>
            <b/>
            <sz val="9"/>
            <color indexed="81"/>
            <rFont val="Tahoma"/>
            <family val="2"/>
          </rPr>
          <t>Luis Alberto Bedrinana Mera:</t>
        </r>
        <r>
          <rPr>
            <sz val="9"/>
            <color indexed="81"/>
            <rFont val="Tahoma"/>
            <family val="2"/>
          </rPr>
          <t xml:space="preserve">
rho=As/bw.D</t>
        </r>
      </text>
    </comment>
    <comment ref="M345" authorId="0" shapeId="0">
      <text>
        <r>
          <rPr>
            <b/>
            <sz val="9"/>
            <color indexed="81"/>
            <rFont val="Tahoma"/>
            <family val="2"/>
          </rPr>
          <t>Luis Alberto Bedrinana Mera:</t>
        </r>
        <r>
          <rPr>
            <sz val="9"/>
            <color indexed="81"/>
            <rFont val="Tahoma"/>
            <family val="2"/>
          </rPr>
          <t xml:space="preserve">
rho=As/bw.D</t>
        </r>
      </text>
    </comment>
    <comment ref="M346" authorId="0" shapeId="0">
      <text>
        <r>
          <rPr>
            <b/>
            <sz val="9"/>
            <color indexed="81"/>
            <rFont val="Tahoma"/>
            <family val="2"/>
          </rPr>
          <t>Luis Alberto Bedrinana Mera:</t>
        </r>
        <r>
          <rPr>
            <sz val="9"/>
            <color indexed="81"/>
            <rFont val="Tahoma"/>
            <family val="2"/>
          </rPr>
          <t xml:space="preserve">
rho=As/bw.D</t>
        </r>
      </text>
    </comment>
    <comment ref="M347" authorId="0" shapeId="0">
      <text>
        <r>
          <rPr>
            <b/>
            <sz val="9"/>
            <color indexed="81"/>
            <rFont val="Tahoma"/>
            <family val="2"/>
          </rPr>
          <t>Luis Alberto Bedrinana Mera:</t>
        </r>
        <r>
          <rPr>
            <sz val="9"/>
            <color indexed="81"/>
            <rFont val="Tahoma"/>
            <family val="2"/>
          </rPr>
          <t xml:space="preserve">
rho=As/bw.D</t>
        </r>
      </text>
    </comment>
    <comment ref="M348" authorId="0" shapeId="0">
      <text>
        <r>
          <rPr>
            <b/>
            <sz val="9"/>
            <color indexed="81"/>
            <rFont val="Tahoma"/>
            <family val="2"/>
          </rPr>
          <t>Luis Alberto Bedrinana Mera:</t>
        </r>
        <r>
          <rPr>
            <sz val="9"/>
            <color indexed="81"/>
            <rFont val="Tahoma"/>
            <family val="2"/>
          </rPr>
          <t xml:space="preserve">
rho=As/bw.D</t>
        </r>
      </text>
    </comment>
    <comment ref="M349" authorId="0" shapeId="0">
      <text>
        <r>
          <rPr>
            <b/>
            <sz val="9"/>
            <color indexed="81"/>
            <rFont val="Tahoma"/>
            <family val="2"/>
          </rPr>
          <t>Luis Alberto Bedrinana Mera:</t>
        </r>
        <r>
          <rPr>
            <sz val="9"/>
            <color indexed="81"/>
            <rFont val="Tahoma"/>
            <family val="2"/>
          </rPr>
          <t xml:space="preserve">
rho=As/bw.D</t>
        </r>
      </text>
    </comment>
    <comment ref="M350" authorId="0" shapeId="0">
      <text>
        <r>
          <rPr>
            <b/>
            <sz val="9"/>
            <color indexed="81"/>
            <rFont val="Tahoma"/>
            <family val="2"/>
          </rPr>
          <t>Luis Alberto Bedrinana Mera:</t>
        </r>
        <r>
          <rPr>
            <sz val="9"/>
            <color indexed="81"/>
            <rFont val="Tahoma"/>
            <family val="2"/>
          </rPr>
          <t xml:space="preserve">
rho=As/bw.D</t>
        </r>
      </text>
    </comment>
    <comment ref="M351" authorId="0" shapeId="0">
      <text>
        <r>
          <rPr>
            <b/>
            <sz val="9"/>
            <color indexed="81"/>
            <rFont val="Tahoma"/>
            <family val="2"/>
          </rPr>
          <t>Luis Alberto Bedrinana Mera:</t>
        </r>
        <r>
          <rPr>
            <sz val="9"/>
            <color indexed="81"/>
            <rFont val="Tahoma"/>
            <family val="2"/>
          </rPr>
          <t xml:space="preserve">
rho=As/bw.D</t>
        </r>
      </text>
    </comment>
    <comment ref="M352" authorId="0" shapeId="0">
      <text>
        <r>
          <rPr>
            <b/>
            <sz val="9"/>
            <color indexed="81"/>
            <rFont val="Tahoma"/>
            <family val="2"/>
          </rPr>
          <t>Luis Alberto Bedrinana Mera:</t>
        </r>
        <r>
          <rPr>
            <sz val="9"/>
            <color indexed="81"/>
            <rFont val="Tahoma"/>
            <family val="2"/>
          </rPr>
          <t xml:space="preserve">
rho=As/bw.D</t>
        </r>
      </text>
    </comment>
    <comment ref="M353" authorId="0" shapeId="0">
      <text>
        <r>
          <rPr>
            <b/>
            <sz val="9"/>
            <color indexed="81"/>
            <rFont val="Tahoma"/>
            <family val="2"/>
          </rPr>
          <t>Luis Alberto Bedrinana Mera:</t>
        </r>
        <r>
          <rPr>
            <sz val="9"/>
            <color indexed="81"/>
            <rFont val="Tahoma"/>
            <family val="2"/>
          </rPr>
          <t xml:space="preserve">
rho=As/bw.D</t>
        </r>
      </text>
    </comment>
    <comment ref="M354" authorId="0" shapeId="0">
      <text>
        <r>
          <rPr>
            <b/>
            <sz val="9"/>
            <color indexed="81"/>
            <rFont val="Tahoma"/>
            <family val="2"/>
          </rPr>
          <t>Luis Alberto Bedrinana Mera:</t>
        </r>
        <r>
          <rPr>
            <sz val="9"/>
            <color indexed="81"/>
            <rFont val="Tahoma"/>
            <family val="2"/>
          </rPr>
          <t xml:space="preserve">
rho=As/bw.D</t>
        </r>
      </text>
    </comment>
    <comment ref="M355" authorId="0" shapeId="0">
      <text>
        <r>
          <rPr>
            <b/>
            <sz val="9"/>
            <color indexed="81"/>
            <rFont val="Tahoma"/>
            <family val="2"/>
          </rPr>
          <t>Luis Alberto Bedrinana Mera:</t>
        </r>
        <r>
          <rPr>
            <sz val="9"/>
            <color indexed="81"/>
            <rFont val="Tahoma"/>
            <family val="2"/>
          </rPr>
          <t xml:space="preserve">
rho=As/bw.D</t>
        </r>
      </text>
    </comment>
    <comment ref="M356" authorId="0" shapeId="0">
      <text>
        <r>
          <rPr>
            <b/>
            <sz val="9"/>
            <color indexed="81"/>
            <rFont val="Tahoma"/>
            <family val="2"/>
          </rPr>
          <t>Luis Alberto Bedrinana Mera:</t>
        </r>
        <r>
          <rPr>
            <sz val="9"/>
            <color indexed="81"/>
            <rFont val="Tahoma"/>
            <family val="2"/>
          </rPr>
          <t xml:space="preserve">
rho=As/bw.D</t>
        </r>
      </text>
    </comment>
    <comment ref="M357" authorId="0" shapeId="0">
      <text>
        <r>
          <rPr>
            <b/>
            <sz val="9"/>
            <color indexed="81"/>
            <rFont val="Tahoma"/>
            <family val="2"/>
          </rPr>
          <t>Luis Alberto Bedrinana Mera:</t>
        </r>
        <r>
          <rPr>
            <sz val="9"/>
            <color indexed="81"/>
            <rFont val="Tahoma"/>
            <family val="2"/>
          </rPr>
          <t xml:space="preserve">
rho=As/bw.D</t>
        </r>
      </text>
    </comment>
    <comment ref="M358" authorId="0" shapeId="0">
      <text>
        <r>
          <rPr>
            <b/>
            <sz val="9"/>
            <color indexed="81"/>
            <rFont val="Tahoma"/>
            <family val="2"/>
          </rPr>
          <t>Luis Alberto Bedrinana Mera:</t>
        </r>
        <r>
          <rPr>
            <sz val="9"/>
            <color indexed="81"/>
            <rFont val="Tahoma"/>
            <family val="2"/>
          </rPr>
          <t xml:space="preserve">
rho=As/bw.D</t>
        </r>
      </text>
    </comment>
    <comment ref="M359" authorId="0" shapeId="0">
      <text>
        <r>
          <rPr>
            <b/>
            <sz val="9"/>
            <color indexed="81"/>
            <rFont val="Tahoma"/>
            <family val="2"/>
          </rPr>
          <t>Luis Alberto Bedrinana Mera:</t>
        </r>
        <r>
          <rPr>
            <sz val="9"/>
            <color indexed="81"/>
            <rFont val="Tahoma"/>
            <family val="2"/>
          </rPr>
          <t xml:space="preserve">
rho=As/bw.D</t>
        </r>
      </text>
    </comment>
    <comment ref="M360" authorId="0" shapeId="0">
      <text>
        <r>
          <rPr>
            <b/>
            <sz val="9"/>
            <color indexed="81"/>
            <rFont val="Tahoma"/>
            <family val="2"/>
          </rPr>
          <t>Luis Alberto Bedrinana Mera:</t>
        </r>
        <r>
          <rPr>
            <sz val="9"/>
            <color indexed="81"/>
            <rFont val="Tahoma"/>
            <family val="2"/>
          </rPr>
          <t xml:space="preserve">
rho=As/bw.D</t>
        </r>
      </text>
    </comment>
    <comment ref="M361" authorId="0" shapeId="0">
      <text>
        <r>
          <rPr>
            <b/>
            <sz val="9"/>
            <color indexed="81"/>
            <rFont val="Tahoma"/>
            <family val="2"/>
          </rPr>
          <t>Luis Alberto Bedrinana Mera:</t>
        </r>
        <r>
          <rPr>
            <sz val="9"/>
            <color indexed="81"/>
            <rFont val="Tahoma"/>
            <family val="2"/>
          </rPr>
          <t xml:space="preserve">
rho=As/bw.D</t>
        </r>
      </text>
    </comment>
    <comment ref="M362" authorId="0" shapeId="0">
      <text>
        <r>
          <rPr>
            <b/>
            <sz val="9"/>
            <color indexed="81"/>
            <rFont val="Tahoma"/>
            <family val="2"/>
          </rPr>
          <t>Luis Alberto Bedrinana Mera:</t>
        </r>
        <r>
          <rPr>
            <sz val="9"/>
            <color indexed="81"/>
            <rFont val="Tahoma"/>
            <family val="2"/>
          </rPr>
          <t xml:space="preserve">
rho=As/bw.D</t>
        </r>
      </text>
    </comment>
    <comment ref="M363" authorId="0" shapeId="0">
      <text>
        <r>
          <rPr>
            <b/>
            <sz val="9"/>
            <color indexed="81"/>
            <rFont val="Tahoma"/>
            <family val="2"/>
          </rPr>
          <t>Luis Alberto Bedrinana Mera:</t>
        </r>
        <r>
          <rPr>
            <sz val="9"/>
            <color indexed="81"/>
            <rFont val="Tahoma"/>
            <family val="2"/>
          </rPr>
          <t xml:space="preserve">
rho=As/bw.D</t>
        </r>
      </text>
    </comment>
    <comment ref="M364" authorId="0" shapeId="0">
      <text>
        <r>
          <rPr>
            <b/>
            <sz val="9"/>
            <color indexed="81"/>
            <rFont val="Tahoma"/>
            <family val="2"/>
          </rPr>
          <t>Luis Alberto Bedrinana Mera:</t>
        </r>
        <r>
          <rPr>
            <sz val="9"/>
            <color indexed="81"/>
            <rFont val="Tahoma"/>
            <family val="2"/>
          </rPr>
          <t xml:space="preserve">
rho=As/bw.D</t>
        </r>
      </text>
    </comment>
    <comment ref="M365" authorId="0" shapeId="0">
      <text>
        <r>
          <rPr>
            <b/>
            <sz val="9"/>
            <color indexed="81"/>
            <rFont val="Tahoma"/>
            <family val="2"/>
          </rPr>
          <t>Luis Alberto Bedrinana Mera:</t>
        </r>
        <r>
          <rPr>
            <sz val="9"/>
            <color indexed="81"/>
            <rFont val="Tahoma"/>
            <family val="2"/>
          </rPr>
          <t xml:space="preserve">
rho=As/bw.D</t>
        </r>
      </text>
    </comment>
    <comment ref="N366" authorId="0" shapeId="0">
      <text>
        <r>
          <rPr>
            <b/>
            <sz val="9"/>
            <color indexed="81"/>
            <rFont val="Tahoma"/>
            <family val="2"/>
          </rPr>
          <t>Luis Alberto Bedrinana Mera:</t>
        </r>
        <r>
          <rPr>
            <sz val="9"/>
            <color indexed="81"/>
            <rFont val="Tahoma"/>
            <family val="2"/>
          </rPr>
          <t xml:space="preserve">
rho = Ap/bw*D</t>
        </r>
      </text>
    </comment>
    <comment ref="O366" authorId="0" shapeId="0">
      <text>
        <r>
          <rPr>
            <b/>
            <sz val="9"/>
            <color indexed="81"/>
            <rFont val="Tahoma"/>
            <family val="2"/>
          </rPr>
          <t>Luis Alberto Bedrinana Mera:</t>
        </r>
        <r>
          <rPr>
            <sz val="9"/>
            <color indexed="81"/>
            <rFont val="Tahoma"/>
            <family val="2"/>
          </rPr>
          <t xml:space="preserve">
Ap: Apb + Apt + Apw</t>
        </r>
      </text>
    </comment>
    <comment ref="P366" authorId="0" shapeId="0">
      <text>
        <r>
          <rPr>
            <b/>
            <sz val="9"/>
            <color indexed="81"/>
            <rFont val="Tahoma"/>
            <family val="2"/>
          </rPr>
          <t>Luis Alberto Bedrinana Mera:</t>
        </r>
        <r>
          <rPr>
            <sz val="9"/>
            <color indexed="81"/>
            <rFont val="Tahoma"/>
            <family val="2"/>
          </rPr>
          <t xml:space="preserve">
rho = Ap/bw*D</t>
        </r>
      </text>
    </comment>
    <comment ref="AL375"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376"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377"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378"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379"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380"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381"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382"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383"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384"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385"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386"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387"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388"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389"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390"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391"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392"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393"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394"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395"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396"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397"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398"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399"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400"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403"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457"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58"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59"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60"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61"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62"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63"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64"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65"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66"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81"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82"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83"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84"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85"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86"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87"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88"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89"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90"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91"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92"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93"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94"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495"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502"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503"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504"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505"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506"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507"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508"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509"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510"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511"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512"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513"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514"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515" authorId="0" shapeId="0">
      <text>
        <r>
          <rPr>
            <b/>
            <sz val="9"/>
            <color indexed="81"/>
            <rFont val="Tahoma"/>
            <family val="2"/>
          </rPr>
          <t>Luis Alberto Bedrinana Mera:</t>
        </r>
        <r>
          <rPr>
            <sz val="9"/>
            <color indexed="81"/>
            <rFont val="Tahoma"/>
            <family val="2"/>
          </rPr>
          <t xml:space="preserve">
Since more information is not provided, WS is assumed to be similar to S</t>
        </r>
      </text>
    </comment>
    <comment ref="AL522"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523"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524"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525"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526"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527"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528" authorId="0" shapeId="0">
      <text>
        <r>
          <rPr>
            <b/>
            <sz val="9"/>
            <color indexed="81"/>
            <rFont val="Tahoma"/>
            <family val="2"/>
          </rPr>
          <t>Luis Alberto Bedrinana Mera:</t>
        </r>
        <r>
          <rPr>
            <sz val="9"/>
            <color indexed="81"/>
            <rFont val="Tahoma"/>
            <family val="2"/>
          </rPr>
          <t xml:space="preserve">
Since more information is not provided, WS is assumed</t>
        </r>
      </text>
    </comment>
    <comment ref="AL529" authorId="0" shapeId="0">
      <text>
        <r>
          <rPr>
            <b/>
            <sz val="9"/>
            <color indexed="81"/>
            <rFont val="Tahoma"/>
            <family val="2"/>
          </rPr>
          <t>Luis Alberto Bedrinana Mera:</t>
        </r>
        <r>
          <rPr>
            <sz val="9"/>
            <color indexed="81"/>
            <rFont val="Tahoma"/>
            <family val="2"/>
          </rPr>
          <t xml:space="preserve">
Since more information is not provided, WS is assumed</t>
        </r>
      </text>
    </comment>
  </commentList>
</comments>
</file>

<file path=xl/sharedStrings.xml><?xml version="1.0" encoding="utf-8"?>
<sst xmlns="http://schemas.openxmlformats.org/spreadsheetml/2006/main" count="6590" uniqueCount="787">
  <si>
    <t>specimen_ID</t>
  </si>
  <si>
    <t>reference</t>
  </si>
  <si>
    <t>fc</t>
  </si>
  <si>
    <t>FS</t>
  </si>
  <si>
    <t>fy</t>
  </si>
  <si>
    <t>a</t>
  </si>
  <si>
    <t>bw</t>
  </si>
  <si>
    <t>bf</t>
  </si>
  <si>
    <t>tf</t>
  </si>
  <si>
    <t>Vtest</t>
  </si>
  <si>
    <t>A.11.43</t>
  </si>
  <si>
    <t>A.11.51</t>
  </si>
  <si>
    <t>A.11.53</t>
  </si>
  <si>
    <t>A.11.96</t>
  </si>
  <si>
    <t>failure_mode</t>
  </si>
  <si>
    <t>Sozen et al. (1959)</t>
  </si>
  <si>
    <t>section_type</t>
  </si>
  <si>
    <t>prestressing_type</t>
  </si>
  <si>
    <t>Post</t>
  </si>
  <si>
    <t>R</t>
  </si>
  <si>
    <t>v_test</t>
  </si>
  <si>
    <t>fpy</t>
  </si>
  <si>
    <t>fpu</t>
  </si>
  <si>
    <t>D</t>
  </si>
  <si>
    <t>UNITS</t>
  </si>
  <si>
    <t>mm-MPa-kN</t>
  </si>
  <si>
    <t>Ac</t>
  </si>
  <si>
    <t>rho_l</t>
  </si>
  <si>
    <t>fpo</t>
  </si>
  <si>
    <t>Ap</t>
  </si>
  <si>
    <t>rho_lp</t>
  </si>
  <si>
    <t>Ast</t>
  </si>
  <si>
    <t>rho_t</t>
  </si>
  <si>
    <t>fyt</t>
  </si>
  <si>
    <t>sqrt_fc</t>
  </si>
  <si>
    <t>a/D</t>
  </si>
  <si>
    <t>fpo/fpu</t>
  </si>
  <si>
    <t>rhot_fyt</t>
  </si>
  <si>
    <t>v_test/fc</t>
  </si>
  <si>
    <t>eta_p</t>
  </si>
  <si>
    <t>omega</t>
  </si>
  <si>
    <t>lambda</t>
  </si>
  <si>
    <t>Deff</t>
  </si>
  <si>
    <t>Dw</t>
  </si>
  <si>
    <t>A.12.23</t>
  </si>
  <si>
    <t>A.12.31</t>
  </si>
  <si>
    <t>Pre</t>
  </si>
  <si>
    <t>A.12.34</t>
  </si>
  <si>
    <t>A.12.36</t>
  </si>
  <si>
    <t>A.12.42</t>
  </si>
  <si>
    <t>A.12.46</t>
  </si>
  <si>
    <t>A.12.53</t>
  </si>
  <si>
    <t>A.12.56</t>
  </si>
  <si>
    <t>A.12.69</t>
  </si>
  <si>
    <t>A.12.73</t>
  </si>
  <si>
    <t>A.12.81</t>
  </si>
  <si>
    <t>A.14.39</t>
  </si>
  <si>
    <t>A.14.44</t>
  </si>
  <si>
    <t>A.14.55</t>
  </si>
  <si>
    <t>A.14.68</t>
  </si>
  <si>
    <t>A.21.29</t>
  </si>
  <si>
    <t>A.21.39</t>
  </si>
  <si>
    <t>A.21.51</t>
  </si>
  <si>
    <t>A.22.20</t>
  </si>
  <si>
    <t>A.22.24</t>
  </si>
  <si>
    <t>A.22.27</t>
  </si>
  <si>
    <t>A.22.28</t>
  </si>
  <si>
    <t>A.22.31</t>
  </si>
  <si>
    <t>A.22.34</t>
  </si>
  <si>
    <t>A.22.36</t>
  </si>
  <si>
    <t>A.22.39</t>
  </si>
  <si>
    <t>A.22.40</t>
  </si>
  <si>
    <t>A.22.49</t>
  </si>
  <si>
    <t>A.32.19</t>
  </si>
  <si>
    <t>A.32.22</t>
  </si>
  <si>
    <t>A.32.27</t>
  </si>
  <si>
    <t>A.32.37</t>
  </si>
  <si>
    <t>A.32.49</t>
  </si>
  <si>
    <t>B.11.20</t>
  </si>
  <si>
    <t>I</t>
  </si>
  <si>
    <t>B.11.29</t>
  </si>
  <si>
    <t>B.11.40</t>
  </si>
  <si>
    <t>B.12.10</t>
  </si>
  <si>
    <t>B.12.12</t>
  </si>
  <si>
    <t>B.12.14</t>
  </si>
  <si>
    <t>B.12.19</t>
  </si>
  <si>
    <t>B.12.26</t>
  </si>
  <si>
    <t>B.12.29</t>
  </si>
  <si>
    <t>B.12.34</t>
  </si>
  <si>
    <t>B.12.35</t>
  </si>
  <si>
    <t>B.12.50</t>
  </si>
  <si>
    <t>B.12.61</t>
  </si>
  <si>
    <t>B.13.16</t>
  </si>
  <si>
    <t>B.13.26</t>
  </si>
  <si>
    <t>B.13.41</t>
  </si>
  <si>
    <t>B.21.26</t>
  </si>
  <si>
    <t>B.22.09</t>
  </si>
  <si>
    <t>B.22.23</t>
  </si>
  <si>
    <t>B.22.30</t>
  </si>
  <si>
    <t>B.22.41</t>
  </si>
  <si>
    <t>B.22.65</t>
  </si>
  <si>
    <t>B.22.68</t>
  </si>
  <si>
    <t>B.31.15</t>
  </si>
  <si>
    <t>B.32.11</t>
  </si>
  <si>
    <t>B.32.19</t>
  </si>
  <si>
    <t>B.32.31</t>
  </si>
  <si>
    <t>B.32.34</t>
  </si>
  <si>
    <t>B.32.41</t>
  </si>
  <si>
    <t>B.32.54</t>
  </si>
  <si>
    <t>C.12.09</t>
  </si>
  <si>
    <t>C.12.18</t>
  </si>
  <si>
    <t>C.12.19</t>
  </si>
  <si>
    <t>C.12.32</t>
  </si>
  <si>
    <t>C.12.33</t>
  </si>
  <si>
    <t>C.12.40</t>
  </si>
  <si>
    <t>C.12.44</t>
  </si>
  <si>
    <t>C.12.50</t>
  </si>
  <si>
    <t>C.12.57</t>
  </si>
  <si>
    <t>C.22.29</t>
  </si>
  <si>
    <t>C.22.31</t>
  </si>
  <si>
    <t>C.22.36</t>
  </si>
  <si>
    <t>C.22.39</t>
  </si>
  <si>
    <t>C.22.40</t>
  </si>
  <si>
    <t>C.22.46</t>
  </si>
  <si>
    <t>C.22.62</t>
  </si>
  <si>
    <t>C.22.73</t>
  </si>
  <si>
    <t>C.32.11</t>
  </si>
  <si>
    <t>C.32.22</t>
  </si>
  <si>
    <t>C.32.37</t>
  </si>
  <si>
    <t>C.32.42</t>
  </si>
  <si>
    <t>C.32.50</t>
  </si>
  <si>
    <t>C.32.80</t>
  </si>
  <si>
    <t>Final Prestress (MPa)</t>
  </si>
  <si>
    <t>WS</t>
  </si>
  <si>
    <t>Total heigth (mm)</t>
  </si>
  <si>
    <t>Web Depth</t>
  </si>
  <si>
    <t>Effective Depth</t>
  </si>
  <si>
    <t>a/Deff</t>
  </si>
  <si>
    <t>Web width</t>
  </si>
  <si>
    <t>Flange or section width</t>
  </si>
  <si>
    <t>Alshegeir &amp; Ramirez (1992)</t>
  </si>
  <si>
    <t>Avendaño &amp; Bayrak (2008)</t>
  </si>
  <si>
    <t>TX28-I-L</t>
  </si>
  <si>
    <t>TX28-I-D</t>
  </si>
  <si>
    <t>TX28-II-L</t>
  </si>
  <si>
    <t>TX28-II-D</t>
  </si>
  <si>
    <t>Bennett &amp; Balasooriya (1971)</t>
  </si>
  <si>
    <t>2F1</t>
  </si>
  <si>
    <t>2F2</t>
  </si>
  <si>
    <t>2F3</t>
  </si>
  <si>
    <t>2F4</t>
  </si>
  <si>
    <t>Bennett &amp; Debaiky (1974)</t>
  </si>
  <si>
    <t>NM-6-240</t>
  </si>
  <si>
    <t>NH-6-240</t>
  </si>
  <si>
    <t>NL-6-160</t>
  </si>
  <si>
    <t>NM-6-160</t>
  </si>
  <si>
    <t>NL-6-80</t>
  </si>
  <si>
    <t>NH-6-80</t>
  </si>
  <si>
    <t>NL-10-160</t>
  </si>
  <si>
    <t>NM-10-160</t>
  </si>
  <si>
    <t>PM-6-160</t>
  </si>
  <si>
    <t>PH-6-160</t>
  </si>
  <si>
    <t>PL-6-80</t>
  </si>
  <si>
    <t>CM-6-240</t>
  </si>
  <si>
    <t>CH-6-240</t>
  </si>
  <si>
    <t>CL-6-160</t>
  </si>
  <si>
    <t>CM-6-160</t>
  </si>
  <si>
    <t>CH-6-160</t>
  </si>
  <si>
    <t>CL-6-80</t>
  </si>
  <si>
    <t>CM-6-80</t>
  </si>
  <si>
    <t>CH-6-80</t>
  </si>
  <si>
    <t>Choulli, Marí &amp; Cladera (2008)</t>
  </si>
  <si>
    <t>C2TE</t>
  </si>
  <si>
    <t>C2TW</t>
  </si>
  <si>
    <t>C1TE</t>
  </si>
  <si>
    <t>C1TW</t>
  </si>
  <si>
    <t>De Silva, Mutsuyoshi, Witchukreangkrai &amp; Takagi (2006)</t>
  </si>
  <si>
    <t>IPRC-1</t>
  </si>
  <si>
    <t>IPRC-2</t>
  </si>
  <si>
    <t>IPRC-3</t>
  </si>
  <si>
    <t>IPRC-4</t>
  </si>
  <si>
    <t>Durrani &amp; Robertson (1978)</t>
  </si>
  <si>
    <t>T</t>
  </si>
  <si>
    <t>CW10</t>
  </si>
  <si>
    <t>CW11</t>
  </si>
  <si>
    <t>CW12</t>
  </si>
  <si>
    <t>CW13</t>
  </si>
  <si>
    <t>CW14</t>
  </si>
  <si>
    <t>CW15</t>
  </si>
  <si>
    <t>CW16</t>
  </si>
  <si>
    <t>CI10</t>
  </si>
  <si>
    <t>CI11</t>
  </si>
  <si>
    <t>CI12</t>
  </si>
  <si>
    <t>CI13</t>
  </si>
  <si>
    <t>CI14</t>
  </si>
  <si>
    <t>CI15</t>
  </si>
  <si>
    <t>CI16</t>
  </si>
  <si>
    <t>Hamilton, Lianos &amp; Ross (2009)</t>
  </si>
  <si>
    <t>B1U4</t>
  </si>
  <si>
    <t>B4U4</t>
  </si>
  <si>
    <t>Hanson &amp; Hulsbos (1964)</t>
  </si>
  <si>
    <t>F-X1-1st</t>
  </si>
  <si>
    <t>F-2-1st</t>
  </si>
  <si>
    <t>F-4-1st</t>
  </si>
  <si>
    <t>F-19-1st</t>
  </si>
  <si>
    <t>F-X1-2nd</t>
  </si>
  <si>
    <t>F-2-2nd</t>
  </si>
  <si>
    <t>F-3-2nd</t>
  </si>
  <si>
    <t>F-4-2nd</t>
  </si>
  <si>
    <t>F-5-2nd</t>
  </si>
  <si>
    <t>F-7-2nd</t>
  </si>
  <si>
    <t>F-8-2nd</t>
  </si>
  <si>
    <t>F-19-2nd</t>
  </si>
  <si>
    <t>Hanson &amp; Hulsbos (1969)</t>
  </si>
  <si>
    <t>G1-1</t>
  </si>
  <si>
    <t>B</t>
  </si>
  <si>
    <t>G4-3</t>
  </si>
  <si>
    <t>Hartman, Breen &amp; Kreger (1988)</t>
  </si>
  <si>
    <t>2-1</t>
  </si>
  <si>
    <t>2-2</t>
  </si>
  <si>
    <t>2-3</t>
  </si>
  <si>
    <t>3-1</t>
  </si>
  <si>
    <t>3-2</t>
  </si>
  <si>
    <t>3-3</t>
  </si>
  <si>
    <t>3-4</t>
  </si>
  <si>
    <t>Hawkins &amp; Kuchma (2007)</t>
  </si>
  <si>
    <t>G1E</t>
  </si>
  <si>
    <t>G1W</t>
  </si>
  <si>
    <t>G2E</t>
  </si>
  <si>
    <t>G2W</t>
  </si>
  <si>
    <t>G3E</t>
  </si>
  <si>
    <t>G3W</t>
  </si>
  <si>
    <t>G5E</t>
  </si>
  <si>
    <t>G6E</t>
  </si>
  <si>
    <t>G6W</t>
  </si>
  <si>
    <t>G7E</t>
  </si>
  <si>
    <t>G7W</t>
  </si>
  <si>
    <t>G8E</t>
  </si>
  <si>
    <t>G8W</t>
  </si>
  <si>
    <t>G9E</t>
  </si>
  <si>
    <t>G10E</t>
  </si>
  <si>
    <t>G10W</t>
  </si>
  <si>
    <t>Heckmann (2008)</t>
  </si>
  <si>
    <t>B-C-70-1</t>
  </si>
  <si>
    <t>B-C-70-4</t>
  </si>
  <si>
    <t>B-C-70-5</t>
  </si>
  <si>
    <t>B-C-70-6</t>
  </si>
  <si>
    <t>B-C-60-1</t>
  </si>
  <si>
    <t>B-C-60-2</t>
  </si>
  <si>
    <t>Hernandez (1958)</t>
  </si>
  <si>
    <t>G7</t>
  </si>
  <si>
    <t>G29</t>
  </si>
  <si>
    <t>Hovell, Avendaño, Dunkman, Moore, Bayrak &amp; Jirsa (2010)</t>
  </si>
  <si>
    <t>BB-01Q</t>
  </si>
  <si>
    <t>BB-01K</t>
  </si>
  <si>
    <t>BB-02Q</t>
  </si>
  <si>
    <t>BB-02K</t>
  </si>
  <si>
    <t>BB-03Q</t>
  </si>
  <si>
    <t>BB-03K</t>
  </si>
  <si>
    <t>BB-04Q</t>
  </si>
  <si>
    <t>BB-05Q</t>
  </si>
  <si>
    <t>BB-05K</t>
  </si>
  <si>
    <t>UB-1N</t>
  </si>
  <si>
    <t>U</t>
  </si>
  <si>
    <t>UB-1S</t>
  </si>
  <si>
    <t>UB-2N</t>
  </si>
  <si>
    <t>UB-3N</t>
  </si>
  <si>
    <t>UB-3S</t>
  </si>
  <si>
    <t>UB-4N</t>
  </si>
  <si>
    <t>UB-5N</t>
  </si>
  <si>
    <t>Imano, Ikeda, Kishi &amp; Takemoto (2001)</t>
  </si>
  <si>
    <t>Kang, Wu, Wang &amp; Xue (1989)</t>
  </si>
  <si>
    <t>YB8-2E</t>
  </si>
  <si>
    <t>YB8-2W</t>
  </si>
  <si>
    <t>YB10-2</t>
  </si>
  <si>
    <t>Kaufman &amp; Ramirez (1988)</t>
  </si>
  <si>
    <t>I-2</t>
  </si>
  <si>
    <t>I-3</t>
  </si>
  <si>
    <t>I-4</t>
  </si>
  <si>
    <t>II-1</t>
  </si>
  <si>
    <t>Labonte &amp; Hamilton (2005)</t>
  </si>
  <si>
    <t>S1-STDS</t>
  </si>
  <si>
    <t>Lee, Cho &amp; Oh (2010)</t>
  </si>
  <si>
    <t>C40P2S10</t>
  </si>
  <si>
    <t>C40P2S13</t>
  </si>
  <si>
    <t>C60P1S10</t>
  </si>
  <si>
    <t>C60P2S10</t>
  </si>
  <si>
    <t>C60P2S13</t>
  </si>
  <si>
    <t>C80P2S10</t>
  </si>
  <si>
    <t>C80P2S13</t>
  </si>
  <si>
    <t>Lyngberg (1976)</t>
  </si>
  <si>
    <t>2A-3</t>
  </si>
  <si>
    <t>2B-3</t>
  </si>
  <si>
    <t>3A-2</t>
  </si>
  <si>
    <t>4A-1</t>
  </si>
  <si>
    <t>4B-1</t>
  </si>
  <si>
    <t>MacGregor, Sozen &amp; Siess (1960)</t>
  </si>
  <si>
    <t>BV.14.30</t>
  </si>
  <si>
    <t>Maruyama &amp; Rizkalla (1988)</t>
  </si>
  <si>
    <t>PS2-S6M</t>
  </si>
  <si>
    <t>PS3-D2</t>
  </si>
  <si>
    <t>PS4-M2</t>
  </si>
  <si>
    <t>PS6-WD</t>
  </si>
  <si>
    <t>PS7-WSH</t>
  </si>
  <si>
    <t>PS8-WS</t>
  </si>
  <si>
    <t>PS9-WDH</t>
  </si>
  <si>
    <t>Moayer &amp; Regan (1974)</t>
  </si>
  <si>
    <t>P8</t>
  </si>
  <si>
    <t>P13</t>
  </si>
  <si>
    <t>P18</t>
  </si>
  <si>
    <t>P49</t>
  </si>
  <si>
    <t>P50</t>
  </si>
  <si>
    <t>Naito, Parent &amp; Brunn (2005)</t>
  </si>
  <si>
    <t>B1</t>
  </si>
  <si>
    <t>Nakamura, Takeuchi, Aoyama, Murakoshi &amp; Kimura (2009)</t>
  </si>
  <si>
    <t>Ramirez &amp; Aguilar (2005)</t>
  </si>
  <si>
    <t>13.3-5.1-326P</t>
  </si>
  <si>
    <t>16.2-5.1-326P</t>
  </si>
  <si>
    <t>Rangan (1991)</t>
  </si>
  <si>
    <t>II-2</t>
  </si>
  <si>
    <t>II-3</t>
  </si>
  <si>
    <t>II-4</t>
  </si>
  <si>
    <t>III-1</t>
  </si>
  <si>
    <t>III-2</t>
  </si>
  <si>
    <t>III-3</t>
  </si>
  <si>
    <t>III-4</t>
  </si>
  <si>
    <t>IV-1</t>
  </si>
  <si>
    <t>IV-2</t>
  </si>
  <si>
    <t>IV-3</t>
  </si>
  <si>
    <t>IV-4</t>
  </si>
  <si>
    <t>Runzell, Shield &amp; French (2007)</t>
  </si>
  <si>
    <t>II</t>
  </si>
  <si>
    <t>Sato, Ishibashi, Yamashita &amp; Takada (1987)</t>
  </si>
  <si>
    <t>1-3</t>
  </si>
  <si>
    <t>1-4</t>
  </si>
  <si>
    <t>1-5</t>
  </si>
  <si>
    <t>1-6</t>
  </si>
  <si>
    <t>1-7</t>
  </si>
  <si>
    <t>1-8</t>
  </si>
  <si>
    <t>1-9</t>
  </si>
  <si>
    <t>1-10</t>
  </si>
  <si>
    <t>2-4</t>
  </si>
  <si>
    <t>2-6</t>
  </si>
  <si>
    <t>2-7</t>
  </si>
  <si>
    <t>2-8</t>
  </si>
  <si>
    <t>2-9</t>
  </si>
  <si>
    <t>2-10</t>
  </si>
  <si>
    <t>4-1</t>
  </si>
  <si>
    <t>4-2</t>
  </si>
  <si>
    <t>4-3</t>
  </si>
  <si>
    <t>4-13</t>
  </si>
  <si>
    <t>4-14</t>
  </si>
  <si>
    <t>4-15</t>
  </si>
  <si>
    <t>4-16</t>
  </si>
  <si>
    <t>4-17</t>
  </si>
  <si>
    <t>A0-00-R-N</t>
  </si>
  <si>
    <t>A0-00-R-S</t>
  </si>
  <si>
    <t>A1-00-R/2-N</t>
  </si>
  <si>
    <t>A1-00-R/2-S</t>
  </si>
  <si>
    <t>A1-00-R-N</t>
  </si>
  <si>
    <t>A1-00-3R/2-N</t>
  </si>
  <si>
    <t>B0-00-R-N</t>
  </si>
  <si>
    <t>B0-00-R-S</t>
  </si>
  <si>
    <t>Tawfiq (1995)</t>
  </si>
  <si>
    <t>R8N</t>
  </si>
  <si>
    <t>R10N</t>
  </si>
  <si>
    <t>R12N</t>
  </si>
  <si>
    <t>2R8N</t>
  </si>
  <si>
    <t>2R10N</t>
  </si>
  <si>
    <t>2R12N</t>
  </si>
  <si>
    <t>R8S</t>
  </si>
  <si>
    <t>R10S</t>
  </si>
  <si>
    <t>R12S</t>
  </si>
  <si>
    <t>2R8S</t>
  </si>
  <si>
    <t>2R10S</t>
  </si>
  <si>
    <t>2R12S</t>
  </si>
  <si>
    <t>Teoh, Mansur &amp; Wee (2002)</t>
  </si>
  <si>
    <t>B6-12</t>
  </si>
  <si>
    <t>Xuan, Rizkalla &amp; Maruyama (1988)</t>
  </si>
  <si>
    <t>PSN2-WD</t>
  </si>
  <si>
    <t>PSN3-D2</t>
  </si>
  <si>
    <t>PSN4-WDH</t>
  </si>
  <si>
    <t>PSN5-S6M</t>
  </si>
  <si>
    <t>PSN6-WS</t>
  </si>
  <si>
    <t>Fpo</t>
  </si>
  <si>
    <t>long. Reinforcement ratio</t>
  </si>
  <si>
    <t>Shear stress at failure (MPa)</t>
  </si>
  <si>
    <t>WC</t>
  </si>
  <si>
    <t>SC</t>
  </si>
  <si>
    <t>HS</t>
  </si>
  <si>
    <t>SR</t>
  </si>
  <si>
    <t>S</t>
  </si>
  <si>
    <t>Failure Modes</t>
  </si>
  <si>
    <t>Flexure-shear failure</t>
  </si>
  <si>
    <t>Web-shear failure</t>
  </si>
  <si>
    <t>Caused by shear cracks that originate from flexural cracks and form a distinct horizontal crack branch. The rotation of the concrete tooth can also cause secondary cracks along the longitudinal reinforcement</t>
  </si>
  <si>
    <t>Diagonal cracks form initially near the centroid of the section. A sudden rupture in the web occurs because principal tensile stresses exceed the concrete tensile strength. At the same time, the utilization of principal compressive stresses is relatively small in this failure mode</t>
  </si>
  <si>
    <t>Shear-compression failure</t>
  </si>
  <si>
    <t>shear stresses and longitudinal stresses are concentrated in the compression zone causing a brittle failure by crushing of the compression zone</t>
  </si>
  <si>
    <t>Concrete strut crushing</t>
  </si>
  <si>
    <t>Stirrup rupture</t>
  </si>
  <si>
    <t>shear failure is often induced by yielding or rupture of the stirrups</t>
  </si>
  <si>
    <t xml:space="preserve">crushing of the concrete in the webs may occur before yielding of the transvere reinforcement </t>
  </si>
  <si>
    <t>CTC</t>
  </si>
  <si>
    <t>Web crushing failure</t>
  </si>
  <si>
    <t>Anchorage zone failure</t>
  </si>
  <si>
    <t>Failure by shear but with damage of strands or anchorages.</t>
  </si>
  <si>
    <t>AD</t>
  </si>
  <si>
    <t>I-4A</t>
  </si>
  <si>
    <t>II-1A</t>
  </si>
  <si>
    <t>I-3A</t>
  </si>
  <si>
    <t xml:space="preserve">Garber et al.(2016) </t>
  </si>
  <si>
    <t xml:space="preserve">DeWilder et al. (2016) </t>
  </si>
  <si>
    <t xml:space="preserve">Labib et al. (2014) </t>
  </si>
  <si>
    <t xml:space="preserve">Hovell et al. (2014) </t>
  </si>
  <si>
    <t xml:space="preserve">Laskar et al. (2010) </t>
  </si>
  <si>
    <t xml:space="preserve">Heckmann (2008) </t>
  </si>
  <si>
    <t xml:space="preserve">Hartman (1988) </t>
  </si>
  <si>
    <t xml:space="preserve">Bennet and Debaiky (1974) </t>
  </si>
  <si>
    <t xml:space="preserve">Cederwall et al. (1974) </t>
  </si>
  <si>
    <t xml:space="preserve">Bennett and Balasooriya (1971) </t>
  </si>
  <si>
    <t xml:space="preserve">Hanson (1965) </t>
  </si>
  <si>
    <t xml:space="preserve">Bruce (1962) </t>
  </si>
  <si>
    <t xml:space="preserve">MacGregor (1960) </t>
  </si>
  <si>
    <t xml:space="preserve">Mattock and Kaar (1961) </t>
  </si>
  <si>
    <t xml:space="preserve">Hernandez (1958) </t>
  </si>
  <si>
    <t xml:space="preserve">Sandra et al. (2017) </t>
  </si>
  <si>
    <t xml:space="preserve">Long et al. (2015) </t>
  </si>
  <si>
    <t xml:space="preserve">Ross et al. (2015) </t>
  </si>
  <si>
    <t xml:space="preserve">Nabipay &amp; Dagmar (2014) </t>
  </si>
  <si>
    <t xml:space="preserve">Wang &amp; Ding (2012) </t>
  </si>
  <si>
    <t xml:space="preserve">Gustavo et al. (2009) </t>
  </si>
  <si>
    <t xml:space="preserve">Choulli et al. (2008) </t>
  </si>
  <si>
    <t xml:space="preserve">De Silva et al. (2007) </t>
  </si>
  <si>
    <t xml:space="preserve">Byung and Kim (2004) </t>
  </si>
  <si>
    <t xml:space="preserve">Ma et al. (2000) </t>
  </si>
  <si>
    <t xml:space="preserve">Xuan &amp; Maruyama (1995) </t>
  </si>
  <si>
    <t xml:space="preserve">Lynberg (1976) </t>
  </si>
  <si>
    <t xml:space="preserve">Hanson &amp; Hulsbos (1964) </t>
  </si>
  <si>
    <t xml:space="preserve">Q-20A </t>
  </si>
  <si>
    <t xml:space="preserve">Q-46 </t>
  </si>
  <si>
    <t xml:space="preserve">B101 </t>
  </si>
  <si>
    <t xml:space="preserve">B102 </t>
  </si>
  <si>
    <t xml:space="preserve">C2-S </t>
  </si>
  <si>
    <t xml:space="preserve">C4-S </t>
  </si>
  <si>
    <t xml:space="preserve">B5-N </t>
  </si>
  <si>
    <t xml:space="preserve">B6-S </t>
  </si>
  <si>
    <t xml:space="preserve">B4 </t>
  </si>
  <si>
    <t xml:space="preserve">B5 </t>
  </si>
  <si>
    <t xml:space="preserve">CD-70-1 </t>
  </si>
  <si>
    <t xml:space="preserve">CD-70-2 </t>
  </si>
  <si>
    <t xml:space="preserve">CD-60-1 </t>
  </si>
  <si>
    <t xml:space="preserve">Girder II </t>
  </si>
  <si>
    <t>01-03</t>
  </si>
  <si>
    <t xml:space="preserve">CI17 </t>
  </si>
  <si>
    <t xml:space="preserve">NL-6-240 </t>
  </si>
  <si>
    <t xml:space="preserve">PL-6-240 </t>
  </si>
  <si>
    <t xml:space="preserve">824-2B </t>
  </si>
  <si>
    <t xml:space="preserve">803-2S </t>
  </si>
  <si>
    <t xml:space="preserve">803-1S </t>
  </si>
  <si>
    <t xml:space="preserve">842-6 </t>
  </si>
  <si>
    <t xml:space="preserve">842-7B </t>
  </si>
  <si>
    <t xml:space="preserve">842-8 </t>
  </si>
  <si>
    <t xml:space="preserve">842-10 </t>
  </si>
  <si>
    <t xml:space="preserve">842-11 </t>
  </si>
  <si>
    <t xml:space="preserve">4A1 </t>
  </si>
  <si>
    <t xml:space="preserve">3A2 </t>
  </si>
  <si>
    <t xml:space="preserve">3C2 </t>
  </si>
  <si>
    <t xml:space="preserve">3C3 </t>
  </si>
  <si>
    <t xml:space="preserve">3D1 </t>
  </si>
  <si>
    <t xml:space="preserve">3D2 </t>
  </si>
  <si>
    <t xml:space="preserve">E.17 </t>
  </si>
  <si>
    <t xml:space="preserve">E.18 </t>
  </si>
  <si>
    <t xml:space="preserve">CW.14.34 </t>
  </si>
  <si>
    <t xml:space="preserve">CW.14.38 </t>
  </si>
  <si>
    <t xml:space="preserve">CW.14.40 </t>
  </si>
  <si>
    <t xml:space="preserve">CI.14.34 </t>
  </si>
  <si>
    <t xml:space="preserve">CI.14.36 </t>
  </si>
  <si>
    <t xml:space="preserve">FW.14.089 </t>
  </si>
  <si>
    <t xml:space="preserve">FW.14.091 </t>
  </si>
  <si>
    <t xml:space="preserve">FV.14.063* </t>
  </si>
  <si>
    <t xml:space="preserve">FV.14.065* </t>
  </si>
  <si>
    <t xml:space="preserve">CU.14.29 </t>
  </si>
  <si>
    <t xml:space="preserve">CU.14.31 </t>
  </si>
  <si>
    <t xml:space="preserve">CU.14.32 </t>
  </si>
  <si>
    <t xml:space="preserve">CU.14.33 </t>
  </si>
  <si>
    <t xml:space="preserve">CU.14.35 </t>
  </si>
  <si>
    <t xml:space="preserve">CU.14.37 </t>
  </si>
  <si>
    <t xml:space="preserve">CU.14.38 </t>
  </si>
  <si>
    <t xml:space="preserve">CU.14.39 </t>
  </si>
  <si>
    <t xml:space="preserve">BW-14-26 </t>
  </si>
  <si>
    <t xml:space="preserve">BW-14-34 </t>
  </si>
  <si>
    <t xml:space="preserve">BW-14-38 </t>
  </si>
  <si>
    <t xml:space="preserve">BW-14-45 </t>
  </si>
  <si>
    <t xml:space="preserve">BW-14-58 </t>
  </si>
  <si>
    <t xml:space="preserve">BW-14-60 </t>
  </si>
  <si>
    <t xml:space="preserve">CW-14-17 </t>
  </si>
  <si>
    <t xml:space="preserve">CW-14-21 </t>
  </si>
  <si>
    <t xml:space="preserve">CW-14-23 </t>
  </si>
  <si>
    <t xml:space="preserve">S8 </t>
  </si>
  <si>
    <t xml:space="preserve">S11 </t>
  </si>
  <si>
    <t xml:space="preserve">S12 </t>
  </si>
  <si>
    <t xml:space="preserve">S13 </t>
  </si>
  <si>
    <t xml:space="preserve">G15 </t>
  </si>
  <si>
    <t xml:space="preserve">G26 </t>
  </si>
  <si>
    <t xml:space="preserve">G33 </t>
  </si>
  <si>
    <t xml:space="preserve">G34 </t>
  </si>
  <si>
    <t xml:space="preserve">G35 </t>
  </si>
  <si>
    <t xml:space="preserve">13.3-5.1-326P </t>
  </si>
  <si>
    <t xml:space="preserve">16.2-5.1-326P </t>
  </si>
  <si>
    <t xml:space="preserve">Q-20B </t>
  </si>
  <si>
    <t xml:space="preserve">IH1 </t>
  </si>
  <si>
    <t xml:space="preserve">IH2 </t>
  </si>
  <si>
    <t xml:space="preserve">IH3 </t>
  </si>
  <si>
    <t xml:space="preserve">DC </t>
  </si>
  <si>
    <t xml:space="preserve">DM </t>
  </si>
  <si>
    <t xml:space="preserve">PR-3.5-S1 </t>
  </si>
  <si>
    <t xml:space="preserve">PR-3.5-S2 </t>
  </si>
  <si>
    <t xml:space="preserve">A1-S </t>
  </si>
  <si>
    <t xml:space="preserve">A2-S </t>
  </si>
  <si>
    <t xml:space="preserve">F1-S </t>
  </si>
  <si>
    <t xml:space="preserve">F2-S </t>
  </si>
  <si>
    <t xml:space="preserve">F3-S </t>
  </si>
  <si>
    <t xml:space="preserve">F4-N </t>
  </si>
  <si>
    <t xml:space="preserve">C1-S </t>
  </si>
  <si>
    <t xml:space="preserve">C3-N </t>
  </si>
  <si>
    <t xml:space="preserve">B7-N </t>
  </si>
  <si>
    <t xml:space="preserve">PB-1 </t>
  </si>
  <si>
    <t xml:space="preserve">B1 </t>
  </si>
  <si>
    <t xml:space="preserve">B2 </t>
  </si>
  <si>
    <t xml:space="preserve">B3 </t>
  </si>
  <si>
    <t xml:space="preserve">B1U4 </t>
  </si>
  <si>
    <t xml:space="preserve">B4U4 </t>
  </si>
  <si>
    <t xml:space="preserve">S1TE </t>
  </si>
  <si>
    <t xml:space="preserve">CC-70-1 </t>
  </si>
  <si>
    <t xml:space="preserve">CC-70-2 </t>
  </si>
  <si>
    <t xml:space="preserve">CC-65-3 </t>
  </si>
  <si>
    <t xml:space="preserve">CC-65-4 </t>
  </si>
  <si>
    <t xml:space="preserve">CC-60-1 </t>
  </si>
  <si>
    <t xml:space="preserve">CC-60-2 </t>
  </si>
  <si>
    <t xml:space="preserve">CD-65-3 </t>
  </si>
  <si>
    <t xml:space="preserve">CD-65-4 </t>
  </si>
  <si>
    <t xml:space="preserve">CD-60-2 </t>
  </si>
  <si>
    <t xml:space="preserve">HIPRC-4 </t>
  </si>
  <si>
    <t xml:space="preserve">Girder I </t>
  </si>
  <si>
    <t xml:space="preserve">AR05908X </t>
  </si>
  <si>
    <t xml:space="preserve">AVW14408X </t>
  </si>
  <si>
    <t xml:space="preserve">BVW20408X </t>
  </si>
  <si>
    <t xml:space="preserve">AVW14608Y </t>
  </si>
  <si>
    <t xml:space="preserve">PSN2-WD </t>
  </si>
  <si>
    <t xml:space="preserve">PSN3-D2 </t>
  </si>
  <si>
    <t xml:space="preserve">PSN4-WDH </t>
  </si>
  <si>
    <t xml:space="preserve">PSN6-WS </t>
  </si>
  <si>
    <t xml:space="preserve">PSN5-S6H </t>
  </si>
  <si>
    <t xml:space="preserve">CW17 </t>
  </si>
  <si>
    <t xml:space="preserve">3B-2 </t>
  </si>
  <si>
    <t xml:space="preserve">CL-6-240 </t>
  </si>
  <si>
    <t xml:space="preserve">842-12 </t>
  </si>
  <si>
    <t xml:space="preserve">842-13 </t>
  </si>
  <si>
    <t xml:space="preserve">2A3 </t>
  </si>
  <si>
    <t xml:space="preserve">1A4 </t>
  </si>
  <si>
    <t xml:space="preserve">2B2 </t>
  </si>
  <si>
    <t xml:space="preserve">2B3 </t>
  </si>
  <si>
    <t xml:space="preserve">E.14 </t>
  </si>
  <si>
    <t xml:space="preserve">CW-13-28 </t>
  </si>
  <si>
    <t xml:space="preserve">CW-14-22 </t>
  </si>
  <si>
    <t xml:space="preserve">CW-14-35 </t>
  </si>
  <si>
    <t xml:space="preserve">CW-14-37 </t>
  </si>
  <si>
    <t xml:space="preserve">CW-14-39 </t>
  </si>
  <si>
    <t xml:space="preserve">CW-14-47 </t>
  </si>
  <si>
    <t xml:space="preserve">CW-14-50 </t>
  </si>
  <si>
    <t xml:space="preserve">CW-14-51 </t>
  </si>
  <si>
    <t xml:space="preserve">S1 </t>
  </si>
  <si>
    <t xml:space="preserve">S2 </t>
  </si>
  <si>
    <t xml:space="preserve">S3 </t>
  </si>
  <si>
    <t xml:space="preserve">S5 </t>
  </si>
  <si>
    <t xml:space="preserve">S6 </t>
  </si>
  <si>
    <t xml:space="preserve">S7 </t>
  </si>
  <si>
    <t xml:space="preserve">S9 </t>
  </si>
  <si>
    <t xml:space="preserve">S10 </t>
  </si>
  <si>
    <t xml:space="preserve">S21 </t>
  </si>
  <si>
    <t xml:space="preserve">G5 </t>
  </si>
  <si>
    <t xml:space="preserve">G6 </t>
  </si>
  <si>
    <t xml:space="preserve">G10 </t>
  </si>
  <si>
    <t xml:space="preserve">G13 </t>
  </si>
  <si>
    <t xml:space="preserve">G14 </t>
  </si>
  <si>
    <t xml:space="preserve">G20 </t>
  </si>
  <si>
    <t xml:space="preserve">G21 </t>
  </si>
  <si>
    <t xml:space="preserve">G28 </t>
  </si>
  <si>
    <t xml:space="preserve">F-X1 </t>
  </si>
  <si>
    <t xml:space="preserve">F-2 </t>
  </si>
  <si>
    <t xml:space="preserve">F-1 </t>
  </si>
  <si>
    <t xml:space="preserve">F-3 </t>
  </si>
  <si>
    <t xml:space="preserve">F-4 </t>
  </si>
  <si>
    <t xml:space="preserve">F-5 </t>
  </si>
  <si>
    <t xml:space="preserve">F-7 </t>
  </si>
  <si>
    <t xml:space="preserve">F-11 </t>
  </si>
  <si>
    <t xml:space="preserve">F-19 </t>
  </si>
  <si>
    <t>Elzanaty, Nilson &amp; Slate (1985)</t>
  </si>
  <si>
    <t>Shahawy &amp; Batchelor (1996)</t>
  </si>
  <si>
    <t xml:space="preserve">Elzanaty et al. (1985) </t>
  </si>
  <si>
    <t xml:space="preserve">Garber et al. (2016) </t>
  </si>
  <si>
    <t>Arthur (1965)</t>
  </si>
  <si>
    <t>A2</t>
  </si>
  <si>
    <t>B2</t>
  </si>
  <si>
    <t>B3</t>
  </si>
  <si>
    <t>B5</t>
  </si>
  <si>
    <t>B8</t>
  </si>
  <si>
    <t>B9</t>
  </si>
  <si>
    <t>E1</t>
  </si>
  <si>
    <t>E2</t>
  </si>
  <si>
    <t>Cederwall et al. (1974)</t>
  </si>
  <si>
    <t>734-35</t>
  </si>
  <si>
    <t>734-36</t>
  </si>
  <si>
    <t>734-41</t>
  </si>
  <si>
    <t>734-42</t>
  </si>
  <si>
    <t>824-1A</t>
  </si>
  <si>
    <t>824-2A</t>
  </si>
  <si>
    <t>803-1</t>
  </si>
  <si>
    <t>803-2</t>
  </si>
  <si>
    <t>842-2</t>
  </si>
  <si>
    <t>842-3</t>
  </si>
  <si>
    <t>842-4</t>
  </si>
  <si>
    <t>842-5</t>
  </si>
  <si>
    <t>CW1</t>
  </si>
  <si>
    <t>CW3</t>
  </si>
  <si>
    <t>CW2</t>
  </si>
  <si>
    <t>CW5</t>
  </si>
  <si>
    <t>CW7</t>
  </si>
  <si>
    <t>CW6</t>
  </si>
  <si>
    <t>CW9</t>
  </si>
  <si>
    <t>CW8</t>
  </si>
  <si>
    <t>CI1</t>
  </si>
  <si>
    <t>CI4</t>
  </si>
  <si>
    <t>CI5</t>
  </si>
  <si>
    <t>CI7</t>
  </si>
  <si>
    <t>CI6</t>
  </si>
  <si>
    <t>CI9</t>
  </si>
  <si>
    <t>Evans and Schumacher (1963)</t>
  </si>
  <si>
    <t>S2</t>
  </si>
  <si>
    <t>S19</t>
  </si>
  <si>
    <t>S25</t>
  </si>
  <si>
    <t>S27</t>
  </si>
  <si>
    <t>S29</t>
  </si>
  <si>
    <t>S43</t>
  </si>
  <si>
    <t>S46</t>
  </si>
  <si>
    <t>Kar (1968)</t>
  </si>
  <si>
    <t>A-1</t>
  </si>
  <si>
    <t>A-4</t>
  </si>
  <si>
    <t>A-5</t>
  </si>
  <si>
    <t>A-6</t>
  </si>
  <si>
    <t>A-7</t>
  </si>
  <si>
    <t>A-8</t>
  </si>
  <si>
    <t>A-9</t>
  </si>
  <si>
    <t>A-10</t>
  </si>
  <si>
    <t>A-12</t>
  </si>
  <si>
    <t>B-3</t>
  </si>
  <si>
    <t>B-4</t>
  </si>
  <si>
    <t>B-5</t>
  </si>
  <si>
    <t>B-6</t>
  </si>
  <si>
    <t>B-7</t>
  </si>
  <si>
    <t>B-9</t>
  </si>
  <si>
    <t>B-10</t>
  </si>
  <si>
    <t>I-10</t>
  </si>
  <si>
    <t>I-11</t>
  </si>
  <si>
    <t>I-14</t>
  </si>
  <si>
    <t>I-15</t>
  </si>
  <si>
    <t>I-19</t>
  </si>
  <si>
    <t>I-20</t>
  </si>
  <si>
    <t>I-21</t>
  </si>
  <si>
    <t>D-3</t>
  </si>
  <si>
    <t>D-4</t>
  </si>
  <si>
    <t>D-5</t>
  </si>
  <si>
    <t>D-7</t>
  </si>
  <si>
    <t>D-8</t>
  </si>
  <si>
    <t>D-9</t>
  </si>
  <si>
    <t>Mahgoub (1975)</t>
  </si>
  <si>
    <t>A7-1</t>
  </si>
  <si>
    <t>A7-2</t>
  </si>
  <si>
    <t>A8-2</t>
  </si>
  <si>
    <t>A11-2</t>
  </si>
  <si>
    <t>B11-2</t>
  </si>
  <si>
    <t>C12</t>
  </si>
  <si>
    <t>C17</t>
  </si>
  <si>
    <t>C19</t>
  </si>
  <si>
    <t>D5</t>
  </si>
  <si>
    <t>D6</t>
  </si>
  <si>
    <t>D8</t>
  </si>
  <si>
    <t>D9</t>
  </si>
  <si>
    <t>E1-1</t>
  </si>
  <si>
    <t>E1-2</t>
  </si>
  <si>
    <t>E4</t>
  </si>
  <si>
    <t>E5-1</t>
  </si>
  <si>
    <t>E6</t>
  </si>
  <si>
    <t>F2</t>
  </si>
  <si>
    <t>Regan (1971)</t>
  </si>
  <si>
    <t>P10</t>
  </si>
  <si>
    <t>P11</t>
  </si>
  <si>
    <t>P12</t>
  </si>
  <si>
    <t>P15</t>
  </si>
  <si>
    <t>P16</t>
  </si>
  <si>
    <t>P17</t>
  </si>
  <si>
    <t>P47</t>
  </si>
  <si>
    <t>P48</t>
  </si>
  <si>
    <t>Olesen et al. (1967)</t>
  </si>
  <si>
    <t>B1434</t>
  </si>
  <si>
    <t>B1441</t>
  </si>
  <si>
    <t>Funakoshi et al. (1984)</t>
  </si>
  <si>
    <t>Mikata et al. (2001)</t>
  </si>
  <si>
    <t>P-0-20</t>
  </si>
  <si>
    <t>P-0-30</t>
  </si>
  <si>
    <t>P-0-40</t>
  </si>
  <si>
    <t>P-20-40</t>
  </si>
  <si>
    <t>P-40-40</t>
  </si>
  <si>
    <t>HP-0-20</t>
  </si>
  <si>
    <t>HP-0-30</t>
  </si>
  <si>
    <t>HP-0-40</t>
  </si>
  <si>
    <t>T-0-20</t>
  </si>
  <si>
    <t>T-0-40</t>
  </si>
  <si>
    <t>HT-0-20</t>
  </si>
  <si>
    <t>HT-0-40</t>
  </si>
  <si>
    <t>Mugurama et al. (1983)</t>
  </si>
  <si>
    <t>PR-15-N</t>
  </si>
  <si>
    <t>PR-30-N</t>
  </si>
  <si>
    <t>PR-45-N</t>
  </si>
  <si>
    <t>Okada et al. (1980)</t>
  </si>
  <si>
    <t>P-2,5-s0</t>
  </si>
  <si>
    <t>P-3.0-s0</t>
  </si>
  <si>
    <t>PWRI (1995)</t>
  </si>
  <si>
    <t>H3-35-30 (10)</t>
  </si>
  <si>
    <t>H3-35-60 (11)</t>
  </si>
  <si>
    <t>H3-35-90 (12)</t>
  </si>
  <si>
    <t>H3-55-30 (14)</t>
  </si>
  <si>
    <t>H3-55-60 (15)</t>
  </si>
  <si>
    <t>H3-75-30 (17)</t>
  </si>
  <si>
    <t>H3-75-60 (18)</t>
  </si>
  <si>
    <t>H3-95-60 (20)</t>
  </si>
  <si>
    <t>L3-35-30 (22)</t>
  </si>
  <si>
    <t>L3-35-60 (23)</t>
  </si>
  <si>
    <t>Funakoshi et al. (1981)</t>
  </si>
  <si>
    <t>Sato et al. (1987)</t>
  </si>
  <si>
    <t>3-7</t>
  </si>
  <si>
    <t>3-11</t>
  </si>
  <si>
    <t>3-13</t>
  </si>
  <si>
    <t>4-6</t>
  </si>
  <si>
    <t>4-7</t>
  </si>
  <si>
    <t>4-10</t>
  </si>
  <si>
    <t>4-11</t>
  </si>
  <si>
    <t>4-12</t>
  </si>
  <si>
    <t>Takagi et al. (2000)</t>
  </si>
  <si>
    <t>IN-1</t>
  </si>
  <si>
    <t>IN-2</t>
  </si>
  <si>
    <t>Ito et al. (1996)</t>
  </si>
  <si>
    <t>NC-50</t>
  </si>
  <si>
    <t>NC-100</t>
  </si>
  <si>
    <t>Ito et al. (1997)</t>
  </si>
  <si>
    <t>M-B 100</t>
  </si>
  <si>
    <t>Saqan and Frosch (2009)</t>
  </si>
  <si>
    <t>V-4-2.37</t>
  </si>
  <si>
    <t>V-7-1.84</t>
  </si>
  <si>
    <t>V-7-2.37</t>
  </si>
  <si>
    <t>V-10-0</t>
  </si>
  <si>
    <t>V-10-1.51</t>
  </si>
  <si>
    <t>V-10-2.37</t>
  </si>
  <si>
    <t>S1E</t>
  </si>
  <si>
    <t>S1W</t>
  </si>
  <si>
    <t>S2E</t>
  </si>
  <si>
    <t>S2W</t>
  </si>
  <si>
    <t>Zink (2000)</t>
  </si>
  <si>
    <t>Durrani and Robertson (1987)</t>
  </si>
  <si>
    <t>SV-2</t>
  </si>
  <si>
    <t>SV-4</t>
  </si>
  <si>
    <t>SV-5</t>
  </si>
  <si>
    <t>Asb</t>
  </si>
  <si>
    <t>na</t>
  </si>
  <si>
    <t>shear_reinfor</t>
  </si>
  <si>
    <t>no</t>
  </si>
  <si>
    <t>yes</t>
  </si>
  <si>
    <t>DT</t>
  </si>
  <si>
    <t>Diagonal tension failure</t>
  </si>
  <si>
    <t xml:space="preserve">is quite similar to flexural shear failure. The shear failure is then induced by a diagonal splitting failure of the concrete compressive zone </t>
  </si>
  <si>
    <t>INTEGER CODE</t>
  </si>
  <si>
    <t>tag_shear_reinfor</t>
  </si>
  <si>
    <t>tag_prestressing_type</t>
  </si>
  <si>
    <t>tag_section_type</t>
  </si>
  <si>
    <t>tag_failure_mode</t>
  </si>
  <si>
    <t>Crushing of the compressive concrete strut in the web. Similar to arch-rib failure. Use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</si>
</sst>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
    <numFmt numFmtId="166" formatCode="#,##0.0"/>
    <numFmt numFmtId="167" formatCode="0.0000"/>
  </numFmts>
  <fonts count="7" x14ac:knownFonts="1">
    <font>
      <sz val="11"/>
      <color theme="1"/>
      <name val="Calibri"/>
      <family val="2"/>
      <scheme val="minor"/>
    </font>
    <font>
      <b/>
      <i/>
      <sz val="11"/>
      <color theme="1"/>
      <name val="Calibri"/>
      <family val="2"/>
      <scheme val="minor"/>
    </font>
    <font>
      <b/>
      <sz val="11"/>
      <color theme="1"/>
      <name val="Calibri"/>
      <family val="2"/>
      <scheme val="minor"/>
    </font>
    <font>
      <sz val="12"/>
      <color theme="1"/>
      <name val="Times New Roman"/>
      <family val="1"/>
    </font>
    <font>
      <sz val="12"/>
      <color rgb="FFFF0000"/>
      <name val="Times New Roman"/>
      <family val="1"/>
    </font>
    <font>
      <sz val="9"/>
      <color indexed="81"/>
      <name val="Tahoma"/>
      <family val="2"/>
    </font>
    <font>
      <b/>
      <sz val="9"/>
      <color indexed="81"/>
      <name val="Tahoma"/>
      <family val="2"/>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249977111117893"/>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wrapText="1"/>
    </xf>
    <xf numFmtId="49" fontId="0" fillId="0" borderId="0" xfId="0" applyNumberFormat="1"/>
    <xf numFmtId="0" fontId="1" fillId="0" borderId="1" xfId="0" applyFont="1" applyBorder="1" applyAlignment="1">
      <alignment horizontal="center"/>
    </xf>
    <xf numFmtId="164" fontId="0" fillId="0" borderId="0" xfId="0" applyNumberFormat="1"/>
    <xf numFmtId="165" fontId="0" fillId="0" borderId="0" xfId="0" applyNumberFormat="1"/>
    <xf numFmtId="2" fontId="0" fillId="0" borderId="0" xfId="0" applyNumberFormat="1"/>
    <xf numFmtId="0" fontId="0" fillId="0" borderId="0" xfId="0" applyAlignment="1">
      <alignment vertical="center" wrapText="1"/>
    </xf>
    <xf numFmtId="0" fontId="1" fillId="0" borderId="0" xfId="0" applyFont="1" applyBorder="1" applyAlignment="1">
      <alignment horizontal="left"/>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vertical="center"/>
    </xf>
    <xf numFmtId="0" fontId="0" fillId="3" borderId="0" xfId="0" applyFill="1"/>
    <xf numFmtId="166" fontId="0" fillId="0" borderId="0" xfId="0" applyNumberFormat="1"/>
    <xf numFmtId="0" fontId="3" fillId="0" borderId="2" xfId="0" applyFont="1" applyBorder="1" applyAlignment="1">
      <alignment vertical="center" wrapText="1"/>
    </xf>
    <xf numFmtId="0" fontId="4" fillId="0" borderId="2" xfId="0" applyFont="1" applyFill="1" applyBorder="1" applyAlignment="1">
      <alignment vertical="center" wrapText="1"/>
    </xf>
    <xf numFmtId="0" fontId="4" fillId="0" borderId="2" xfId="0" applyFont="1" applyBorder="1" applyAlignment="1">
      <alignment vertical="center" wrapText="1"/>
    </xf>
    <xf numFmtId="0" fontId="2" fillId="0" borderId="0" xfId="0" applyFont="1"/>
    <xf numFmtId="2" fontId="0" fillId="0" borderId="0" xfId="0" applyNumberFormat="1" applyAlignment="1">
      <alignment wrapText="1"/>
    </xf>
    <xf numFmtId="0" fontId="0" fillId="0" borderId="0" xfId="0" applyFill="1"/>
    <xf numFmtId="0" fontId="0" fillId="4" borderId="0" xfId="0" applyFill="1"/>
    <xf numFmtId="0" fontId="0" fillId="6" borderId="0" xfId="0" applyFill="1"/>
    <xf numFmtId="49" fontId="0" fillId="5" borderId="0" xfId="0" applyNumberFormat="1" applyFill="1"/>
    <xf numFmtId="49" fontId="0" fillId="5" borderId="0" xfId="0" applyNumberFormat="1" applyFill="1" applyAlignment="1">
      <alignment wrapText="1"/>
    </xf>
    <xf numFmtId="49" fontId="0" fillId="0" borderId="0" xfId="0" applyNumberFormat="1" applyAlignment="1">
      <alignment wrapText="1"/>
    </xf>
    <xf numFmtId="49" fontId="0" fillId="4" borderId="0" xfId="0" applyNumberFormat="1" applyFill="1" applyAlignment="1">
      <alignment wrapText="1"/>
    </xf>
    <xf numFmtId="49" fontId="0" fillId="4" borderId="0" xfId="0" applyNumberFormat="1" applyFill="1"/>
    <xf numFmtId="49" fontId="0" fillId="3" borderId="0" xfId="0" applyNumberFormat="1" applyFill="1"/>
    <xf numFmtId="49" fontId="0" fillId="0" borderId="0" xfId="0" applyNumberFormat="1" applyFill="1"/>
    <xf numFmtId="167" fontId="0" fillId="0" borderId="0" xfId="0" applyNumberFormat="1"/>
    <xf numFmtId="0" fontId="1" fillId="0" borderId="1" xfId="0" applyFont="1" applyFill="1" applyBorder="1" applyAlignment="1">
      <alignment horizontal="center" vertical="center" wrapText="1"/>
    </xf>
    <xf numFmtId="49" fontId="0" fillId="0" borderId="0" xfId="0" applyNumberFormat="1" applyFill="1" applyAlignment="1">
      <alignment wrapText="1"/>
    </xf>
    <xf numFmtId="0" fontId="1" fillId="7" borderId="1" xfId="0" applyFont="1" applyFill="1" applyBorder="1" applyAlignment="1">
      <alignment horizontal="center" vertical="center" wrapText="1"/>
    </xf>
    <xf numFmtId="0" fontId="0" fillId="8" borderId="0" xfId="0"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441960</xdr:colOff>
      <xdr:row>17</xdr:row>
      <xdr:rowOff>93406</xdr:rowOff>
    </xdr:from>
    <xdr:to>
      <xdr:col>13</xdr:col>
      <xdr:colOff>243840</xdr:colOff>
      <xdr:row>18</xdr:row>
      <xdr:rowOff>769620</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5560" y="3202366"/>
          <a:ext cx="6141720" cy="859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625129</xdr:colOff>
      <xdr:row>20</xdr:row>
      <xdr:rowOff>701839</xdr:rowOff>
    </xdr:from>
    <xdr:to>
      <xdr:col>13</xdr:col>
      <xdr:colOff>271373</xdr:colOff>
      <xdr:row>23</xdr:row>
      <xdr:rowOff>435769</xdr:rowOff>
    </xdr:to>
    <xdr:pic>
      <xdr:nvPicPr>
        <xdr:cNvPr id="3" name="Imagen 2"/>
        <xdr:cNvPicPr>
          <a:picLocks noChangeAspect="1"/>
        </xdr:cNvPicPr>
      </xdr:nvPicPr>
      <xdr:blipFill>
        <a:blip xmlns:r="http://schemas.openxmlformats.org/officeDocument/2006/relationships" r:embed="rId2"/>
        <a:stretch>
          <a:fillRect/>
        </a:stretch>
      </xdr:blipFill>
      <xdr:spPr>
        <a:xfrm>
          <a:off x="6568729" y="6965479"/>
          <a:ext cx="5986084" cy="1517010"/>
        </a:xfrm>
        <a:prstGeom prst="rect">
          <a:avLst/>
        </a:prstGeom>
      </xdr:spPr>
    </xdr:pic>
    <xdr:clientData/>
  </xdr:twoCellAnchor>
  <xdr:twoCellAnchor editAs="oneCell">
    <xdr:from>
      <xdr:col>5</xdr:col>
      <xdr:colOff>749699</xdr:colOff>
      <xdr:row>22</xdr:row>
      <xdr:rowOff>199951</xdr:rowOff>
    </xdr:from>
    <xdr:to>
      <xdr:col>13</xdr:col>
      <xdr:colOff>337109</xdr:colOff>
      <xdr:row>25</xdr:row>
      <xdr:rowOff>155413</xdr:rowOff>
    </xdr:to>
    <xdr:pic>
      <xdr:nvPicPr>
        <xdr:cNvPr id="4" name="Imagen 3"/>
        <xdr:cNvPicPr>
          <a:picLocks noChangeAspect="1"/>
        </xdr:cNvPicPr>
      </xdr:nvPicPr>
      <xdr:blipFill>
        <a:blip xmlns:r="http://schemas.openxmlformats.org/officeDocument/2006/relationships" r:embed="rId3"/>
        <a:stretch>
          <a:fillRect/>
        </a:stretch>
      </xdr:blipFill>
      <xdr:spPr>
        <a:xfrm>
          <a:off x="6693299" y="9039151"/>
          <a:ext cx="5927250" cy="1540422"/>
        </a:xfrm>
        <a:prstGeom prst="rect">
          <a:avLst/>
        </a:prstGeom>
      </xdr:spPr>
    </xdr:pic>
    <xdr:clientData/>
  </xdr:twoCellAnchor>
  <xdr:twoCellAnchor editAs="oneCell">
    <xdr:from>
      <xdr:col>6</xdr:col>
      <xdr:colOff>84212</xdr:colOff>
      <xdr:row>26</xdr:row>
      <xdr:rowOff>175260</xdr:rowOff>
    </xdr:from>
    <xdr:to>
      <xdr:col>14</xdr:col>
      <xdr:colOff>457678</xdr:colOff>
      <xdr:row>36</xdr:row>
      <xdr:rowOff>25276</xdr:rowOff>
    </xdr:to>
    <xdr:pic>
      <xdr:nvPicPr>
        <xdr:cNvPr id="5" name="Imagen 4"/>
        <xdr:cNvPicPr>
          <a:picLocks noChangeAspect="1"/>
        </xdr:cNvPicPr>
      </xdr:nvPicPr>
      <xdr:blipFill>
        <a:blip xmlns:r="http://schemas.openxmlformats.org/officeDocument/2006/relationships" r:embed="rId4"/>
        <a:stretch>
          <a:fillRect/>
        </a:stretch>
      </xdr:blipFill>
      <xdr:spPr>
        <a:xfrm>
          <a:off x="6820292" y="10005060"/>
          <a:ext cx="6713306" cy="1678816"/>
        </a:xfrm>
        <a:prstGeom prst="rect">
          <a:avLst/>
        </a:prstGeom>
      </xdr:spPr>
    </xdr:pic>
    <xdr:clientData/>
  </xdr:twoCellAnchor>
  <xdr:twoCellAnchor editAs="oneCell">
    <xdr:from>
      <xdr:col>5</xdr:col>
      <xdr:colOff>488302</xdr:colOff>
      <xdr:row>18</xdr:row>
      <xdr:rowOff>929640</xdr:rowOff>
    </xdr:from>
    <xdr:to>
      <xdr:col>15</xdr:col>
      <xdr:colOff>284544</xdr:colOff>
      <xdr:row>20</xdr:row>
      <xdr:rowOff>84424</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431902" y="4221480"/>
          <a:ext cx="7721042" cy="2126584"/>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529"/>
  <sheetViews>
    <sheetView tabSelected="1" zoomScale="70" zoomScaleNormal="70" workbookViewId="0">
      <pane xSplit="1" ySplit="1" topLeftCell="L496" activePane="bottomRight" state="frozen"/>
      <selection pane="topRight" activeCell="B1" sqref="B1"/>
      <selection pane="bottomLeft" activeCell="A2" sqref="A2"/>
      <selection pane="bottomRight" activeCell="AE529" sqref="AE529"/>
    </sheetView>
  </sheetViews>
  <sheetFormatPr baseColWidth="10" defaultRowHeight="14.4" x14ac:dyDescent="0.3"/>
  <cols>
    <col min="1" max="1" width="51.77734375" customWidth="1"/>
    <col min="2" max="2" width="12" customWidth="1"/>
    <col min="3" max="3" width="11.5546875" customWidth="1"/>
    <col min="4" max="4" width="12.88671875" customWidth="1"/>
    <col min="5" max="5" width="13" bestFit="1" customWidth="1"/>
    <col min="6" max="6" width="8" bestFit="1" customWidth="1"/>
    <col min="7" max="7" width="13.33203125" bestFit="1" customWidth="1"/>
    <col min="8" max="8" width="8.109375" customWidth="1"/>
    <col min="9" max="9" width="8.88671875" bestFit="1" customWidth="1"/>
    <col min="10" max="10" width="5.33203125" customWidth="1"/>
    <col min="11" max="11" width="7.109375" bestFit="1" customWidth="1"/>
    <col min="12" max="12" width="8.5546875" bestFit="1" customWidth="1"/>
    <col min="13" max="13" width="12" bestFit="1" customWidth="1"/>
    <col min="14" max="14" width="8.5546875" bestFit="1" customWidth="1"/>
    <col min="15" max="15" width="8.109375" customWidth="1"/>
    <col min="16" max="17" width="8.21875" bestFit="1" customWidth="1"/>
    <col min="18" max="18" width="6" customWidth="1"/>
    <col min="19" max="19" width="8.33203125" customWidth="1"/>
    <col min="20" max="20" width="7.109375" bestFit="1" customWidth="1"/>
    <col min="21" max="22" width="7.5546875" bestFit="1" customWidth="1"/>
    <col min="23" max="23" width="9.33203125" customWidth="1"/>
    <col min="24" max="24" width="11.5546875" bestFit="1" customWidth="1"/>
    <col min="25" max="25" width="8.5546875" bestFit="1" customWidth="1"/>
    <col min="26" max="26" width="11.5546875" bestFit="1" customWidth="1"/>
    <col min="27" max="27" width="7.33203125" bestFit="1" customWidth="1"/>
    <col min="28" max="28" width="9" customWidth="1"/>
    <col min="29" max="29" width="8.33203125" bestFit="1" customWidth="1"/>
    <col min="30" max="30" width="8.44140625" bestFit="1" customWidth="1"/>
    <col min="31" max="33" width="8.33203125" customWidth="1"/>
    <col min="34" max="34" width="10" bestFit="1" customWidth="1"/>
    <col min="35" max="35" width="7.109375" customWidth="1"/>
    <col min="36" max="36" width="9" bestFit="1" customWidth="1"/>
    <col min="37" max="37" width="12.88671875" customWidth="1"/>
  </cols>
  <sheetData>
    <row r="1" spans="1:38" s="11" customFormat="1" ht="28.8" x14ac:dyDescent="0.3">
      <c r="A1" s="9" t="s">
        <v>1</v>
      </c>
      <c r="B1" s="9" t="s">
        <v>0</v>
      </c>
      <c r="C1" s="32" t="s">
        <v>784</v>
      </c>
      <c r="D1" s="32" t="s">
        <v>783</v>
      </c>
      <c r="E1" s="30" t="s">
        <v>782</v>
      </c>
      <c r="F1" s="32" t="s">
        <v>23</v>
      </c>
      <c r="G1" s="9" t="s">
        <v>5</v>
      </c>
      <c r="H1" s="32" t="s">
        <v>6</v>
      </c>
      <c r="I1" s="9" t="s">
        <v>7</v>
      </c>
      <c r="J1" s="9" t="s">
        <v>8</v>
      </c>
      <c r="K1" s="9" t="s">
        <v>43</v>
      </c>
      <c r="L1" s="9" t="s">
        <v>42</v>
      </c>
      <c r="M1" s="32" t="s">
        <v>26</v>
      </c>
      <c r="N1" s="9" t="s">
        <v>773</v>
      </c>
      <c r="O1" s="9" t="s">
        <v>27</v>
      </c>
      <c r="P1" s="32" t="s">
        <v>29</v>
      </c>
      <c r="Q1" s="32" t="s">
        <v>30</v>
      </c>
      <c r="R1" s="9" t="s">
        <v>31</v>
      </c>
      <c r="S1" s="9" t="s">
        <v>32</v>
      </c>
      <c r="T1" s="10" t="s">
        <v>2</v>
      </c>
      <c r="U1" s="9" t="s">
        <v>4</v>
      </c>
      <c r="V1" s="9" t="s">
        <v>33</v>
      </c>
      <c r="W1" s="32" t="s">
        <v>21</v>
      </c>
      <c r="X1" s="32" t="s">
        <v>22</v>
      </c>
      <c r="Y1" s="32" t="s">
        <v>28</v>
      </c>
      <c r="Z1" s="32" t="s">
        <v>384</v>
      </c>
      <c r="AA1" s="32" t="s">
        <v>34</v>
      </c>
      <c r="AB1" s="32" t="s">
        <v>137</v>
      </c>
      <c r="AC1" s="32" t="s">
        <v>36</v>
      </c>
      <c r="AD1" s="32" t="s">
        <v>37</v>
      </c>
      <c r="AE1" s="32" t="s">
        <v>39</v>
      </c>
      <c r="AF1" s="32" t="s">
        <v>40</v>
      </c>
      <c r="AG1" s="32" t="s">
        <v>41</v>
      </c>
      <c r="AH1" s="32" t="s">
        <v>9</v>
      </c>
      <c r="AI1" s="32" t="s">
        <v>20</v>
      </c>
      <c r="AJ1" s="32" t="s">
        <v>38</v>
      </c>
      <c r="AK1" s="32" t="s">
        <v>785</v>
      </c>
    </row>
    <row r="2" spans="1:38" x14ac:dyDescent="0.3">
      <c r="A2" s="33" t="s">
        <v>15</v>
      </c>
      <c r="B2" s="22" t="s">
        <v>10</v>
      </c>
      <c r="C2" t="s">
        <v>19</v>
      </c>
      <c r="D2" t="s">
        <v>18</v>
      </c>
      <c r="E2" s="28" t="s">
        <v>776</v>
      </c>
      <c r="F2" s="13">
        <v>304.79999999999995</v>
      </c>
      <c r="G2" s="5">
        <v>1371.6</v>
      </c>
      <c r="H2" s="5">
        <v>152.64000000000001</v>
      </c>
      <c r="I2" s="5">
        <v>152.39999999999998</v>
      </c>
      <c r="J2" s="5">
        <v>0</v>
      </c>
      <c r="K2" s="5">
        <v>304.79999999999995</v>
      </c>
      <c r="L2" s="5">
        <v>209.29599999999999</v>
      </c>
      <c r="M2" s="5">
        <f>+H2*F2</f>
        <v>46524.671999999999</v>
      </c>
      <c r="N2" s="5">
        <v>0</v>
      </c>
      <c r="O2" s="29">
        <v>0</v>
      </c>
      <c r="P2" s="5">
        <v>283.87039999999996</v>
      </c>
      <c r="Q2" s="29">
        <v>8.8900000000000003E-3</v>
      </c>
      <c r="R2" s="5">
        <v>0</v>
      </c>
      <c r="S2" s="4">
        <v>0</v>
      </c>
      <c r="T2" s="6">
        <v>42.885407199999996</v>
      </c>
      <c r="U2" s="6">
        <v>0</v>
      </c>
      <c r="V2" s="6">
        <v>0</v>
      </c>
      <c r="W2" s="6">
        <v>1434.1100799999999</v>
      </c>
      <c r="X2" s="6">
        <v>1654.7423999999999</v>
      </c>
      <c r="Y2" s="6">
        <v>799.79215999999997</v>
      </c>
      <c r="Z2" s="5">
        <f>+Y2*P2</f>
        <v>227037.32037606396</v>
      </c>
      <c r="AA2" s="6">
        <f>+SQRT(T2)</f>
        <v>6.5486950761201266</v>
      </c>
      <c r="AB2" s="4">
        <f>+G2/L2</f>
        <v>6.5533980582524274</v>
      </c>
      <c r="AC2" s="4">
        <f t="shared" ref="AC2:AC33" si="0">+Y2/X2</f>
        <v>0.48333333333333334</v>
      </c>
      <c r="AD2" s="6">
        <f t="shared" ref="AD2:AD33" si="1">+S2*V2</f>
        <v>0</v>
      </c>
      <c r="AE2" s="4">
        <f>+Z2/(M2*T2)</f>
        <v>0.11379007776811574</v>
      </c>
      <c r="AF2" s="4">
        <f t="shared" ref="AF2:AF65" si="2">+(O2*U2+Q2*W2)/(T2)</f>
        <v>0.29728617363344051</v>
      </c>
      <c r="AG2" s="4">
        <f t="shared" ref="AG2:AG65" si="3">+(Q2*W2)/(O2*U2+Q2*W2)</f>
        <v>1</v>
      </c>
      <c r="AH2" s="6">
        <v>54.045630000000003</v>
      </c>
      <c r="AI2" s="4">
        <v>1.9305327999999999</v>
      </c>
      <c r="AJ2" s="29">
        <f t="shared" ref="AJ2:AJ65" si="4">+AI2/T2</f>
        <v>4.5016077170418008E-2</v>
      </c>
      <c r="AK2" t="s">
        <v>3</v>
      </c>
      <c r="AL2" s="5"/>
    </row>
    <row r="3" spans="1:38" x14ac:dyDescent="0.3">
      <c r="A3" s="33" t="s">
        <v>15</v>
      </c>
      <c r="B3" s="22" t="s">
        <v>11</v>
      </c>
      <c r="C3" t="s">
        <v>19</v>
      </c>
      <c r="D3" t="s">
        <v>18</v>
      </c>
      <c r="E3" s="28" t="s">
        <v>776</v>
      </c>
      <c r="F3" s="13">
        <v>304.79999999999995</v>
      </c>
      <c r="G3" s="5">
        <v>1371.6</v>
      </c>
      <c r="H3" s="5">
        <v>152.64000000000001</v>
      </c>
      <c r="I3" s="5">
        <v>152.39999999999998</v>
      </c>
      <c r="J3" s="5">
        <v>0</v>
      </c>
      <c r="K3" s="5">
        <v>304.79999999999995</v>
      </c>
      <c r="L3" s="5">
        <v>214.37599999999998</v>
      </c>
      <c r="M3" s="5">
        <f t="shared" ref="M3:M38" si="5">+H3*F3</f>
        <v>46524.671999999999</v>
      </c>
      <c r="N3" s="5">
        <v>0</v>
      </c>
      <c r="O3" s="29">
        <v>0</v>
      </c>
      <c r="P3" s="5">
        <v>160.64483999999999</v>
      </c>
      <c r="Q3" s="29">
        <v>4.9100000000000003E-3</v>
      </c>
      <c r="R3" s="5">
        <v>0</v>
      </c>
      <c r="S3" s="4">
        <v>0</v>
      </c>
      <c r="T3" s="6">
        <v>19.994803999999998</v>
      </c>
      <c r="U3" s="6">
        <v>0</v>
      </c>
      <c r="V3" s="6">
        <v>0</v>
      </c>
      <c r="W3" s="6">
        <v>1503.0576799999999</v>
      </c>
      <c r="X3" s="6">
        <v>1709.90048</v>
      </c>
      <c r="Y3" s="6">
        <v>786.00263999999993</v>
      </c>
      <c r="Z3" s="5">
        <f t="shared" ref="Z3:Z66" si="6">+Y3*P3</f>
        <v>126267.26834237757</v>
      </c>
      <c r="AA3" s="6">
        <f t="shared" ref="AA3:AA5" si="7">+SQRT(T3)</f>
        <v>4.4715549868026896</v>
      </c>
      <c r="AB3" s="4">
        <f t="shared" ref="AB3:AB66" si="8">+G3/L3</f>
        <v>6.3981042654028437</v>
      </c>
      <c r="AC3" s="4">
        <f t="shared" si="0"/>
        <v>0.45967741935483869</v>
      </c>
      <c r="AD3" s="6">
        <f t="shared" si="1"/>
        <v>0</v>
      </c>
      <c r="AE3" s="4">
        <f t="shared" ref="AE3:AE33" si="9">+Z3/(M3*T3)</f>
        <v>0.13573452071134243</v>
      </c>
      <c r="AF3" s="4">
        <f t="shared" si="2"/>
        <v>0.36909655172413797</v>
      </c>
      <c r="AG3" s="4">
        <f t="shared" si="3"/>
        <v>1</v>
      </c>
      <c r="AH3" s="6">
        <v>30.826025999999999</v>
      </c>
      <c r="AI3" s="4">
        <v>1.05489828</v>
      </c>
      <c r="AJ3" s="29">
        <f t="shared" si="4"/>
        <v>5.2758620689655172E-2</v>
      </c>
      <c r="AK3" t="s">
        <v>3</v>
      </c>
      <c r="AL3" s="5"/>
    </row>
    <row r="4" spans="1:38" x14ac:dyDescent="0.3">
      <c r="A4" s="33" t="s">
        <v>15</v>
      </c>
      <c r="B4" s="22" t="s">
        <v>12</v>
      </c>
      <c r="C4" t="s">
        <v>19</v>
      </c>
      <c r="D4" t="s">
        <v>18</v>
      </c>
      <c r="E4" s="28" t="s">
        <v>776</v>
      </c>
      <c r="F4" s="13">
        <v>304.79999999999995</v>
      </c>
      <c r="G4" s="5">
        <v>1371.6</v>
      </c>
      <c r="H4" s="5">
        <v>152.64000000000001</v>
      </c>
      <c r="I4" s="5">
        <v>152.39999999999998</v>
      </c>
      <c r="J4" s="5">
        <v>0</v>
      </c>
      <c r="K4" s="5">
        <v>304.79999999999995</v>
      </c>
      <c r="L4" s="5">
        <v>203.70799999999997</v>
      </c>
      <c r="M4" s="5">
        <f t="shared" si="5"/>
        <v>46524.671999999999</v>
      </c>
      <c r="N4" s="5">
        <v>0</v>
      </c>
      <c r="O4" s="29">
        <v>0</v>
      </c>
      <c r="P4" s="5">
        <v>240.64467999999999</v>
      </c>
      <c r="Q4" s="29">
        <v>7.7600000000000004E-3</v>
      </c>
      <c r="R4" s="5">
        <v>0</v>
      </c>
      <c r="S4" s="4">
        <v>0</v>
      </c>
      <c r="T4" s="6">
        <v>30.061153599999997</v>
      </c>
      <c r="U4" s="6">
        <v>0</v>
      </c>
      <c r="V4" s="6">
        <v>0</v>
      </c>
      <c r="W4" s="6">
        <v>1503.0576799999999</v>
      </c>
      <c r="X4" s="6">
        <v>1709.90048</v>
      </c>
      <c r="Y4" s="6">
        <v>858.39761999999996</v>
      </c>
      <c r="Z4" s="5">
        <f t="shared" si="6"/>
        <v>206568.82057766159</v>
      </c>
      <c r="AA4" s="6">
        <f t="shared" si="7"/>
        <v>5.4828052673790992</v>
      </c>
      <c r="AB4" s="4">
        <f t="shared" si="8"/>
        <v>6.7331670822942646</v>
      </c>
      <c r="AC4" s="4">
        <f t="shared" si="0"/>
        <v>0.50201612903225801</v>
      </c>
      <c r="AD4" s="6">
        <f t="shared" si="1"/>
        <v>0</v>
      </c>
      <c r="AE4" s="4">
        <f t="shared" si="9"/>
        <v>0.14769840561469813</v>
      </c>
      <c r="AF4" s="4">
        <f t="shared" si="2"/>
        <v>0.38800000000000001</v>
      </c>
      <c r="AG4" s="4">
        <f t="shared" si="3"/>
        <v>1</v>
      </c>
      <c r="AH4" s="6">
        <v>41.412742000000001</v>
      </c>
      <c r="AI4" s="4">
        <v>0.15168472</v>
      </c>
      <c r="AJ4" s="29">
        <f t="shared" si="4"/>
        <v>5.0458715596330278E-3</v>
      </c>
      <c r="AK4" t="s">
        <v>3</v>
      </c>
      <c r="AL4" s="5"/>
    </row>
    <row r="5" spans="1:38" x14ac:dyDescent="0.3">
      <c r="A5" s="33" t="s">
        <v>15</v>
      </c>
      <c r="B5" s="2" t="s">
        <v>13</v>
      </c>
      <c r="C5" t="s">
        <v>19</v>
      </c>
      <c r="D5" t="s">
        <v>18</v>
      </c>
      <c r="E5" s="28" t="s">
        <v>776</v>
      </c>
      <c r="F5" s="13">
        <v>304.79999999999995</v>
      </c>
      <c r="G5" s="5">
        <v>1371.6</v>
      </c>
      <c r="H5" s="5">
        <v>152.64000000000001</v>
      </c>
      <c r="I5" s="5">
        <v>152.39999999999998</v>
      </c>
      <c r="J5" s="5">
        <v>0</v>
      </c>
      <c r="K5" s="5">
        <v>304.79999999999995</v>
      </c>
      <c r="L5" s="5">
        <v>213.614</v>
      </c>
      <c r="M5" s="5">
        <f t="shared" si="5"/>
        <v>46524.671999999999</v>
      </c>
      <c r="N5" s="5">
        <v>0</v>
      </c>
      <c r="O5" s="29">
        <v>0</v>
      </c>
      <c r="P5" s="5">
        <v>301.28971999999999</v>
      </c>
      <c r="Q5" s="29">
        <v>9.2399999999999999E-3</v>
      </c>
      <c r="R5" s="5">
        <v>0</v>
      </c>
      <c r="S5" s="4">
        <v>0</v>
      </c>
      <c r="T5" s="6">
        <v>19.994803999999998</v>
      </c>
      <c r="U5" s="6">
        <v>0</v>
      </c>
      <c r="V5" s="6">
        <v>0</v>
      </c>
      <c r="W5" s="6">
        <v>1503.0576799999999</v>
      </c>
      <c r="X5" s="6">
        <v>1709.90048</v>
      </c>
      <c r="Y5" s="6">
        <v>799.79215999999997</v>
      </c>
      <c r="Z5" s="5">
        <f t="shared" si="6"/>
        <v>240969.15594459517</v>
      </c>
      <c r="AA5" s="6">
        <f t="shared" si="7"/>
        <v>4.4715549868026896</v>
      </c>
      <c r="AB5" s="4">
        <f t="shared" si="8"/>
        <v>6.4209274673008316</v>
      </c>
      <c r="AC5" s="4">
        <f t="shared" si="0"/>
        <v>0.46774193548387094</v>
      </c>
      <c r="AD5" s="6">
        <f t="shared" si="1"/>
        <v>0</v>
      </c>
      <c r="AE5" s="4">
        <f t="shared" si="9"/>
        <v>0.25903651292802238</v>
      </c>
      <c r="AF5" s="4">
        <f t="shared" si="2"/>
        <v>0.69459310344827585</v>
      </c>
      <c r="AG5" s="4">
        <f t="shared" si="3"/>
        <v>1</v>
      </c>
      <c r="AH5" s="6">
        <v>41.813079999999999</v>
      </c>
      <c r="AI5" s="4">
        <v>1.47547864</v>
      </c>
      <c r="AJ5" s="29">
        <f t="shared" si="4"/>
        <v>7.379310344827586E-2</v>
      </c>
      <c r="AK5" t="s">
        <v>3</v>
      </c>
      <c r="AL5" s="5"/>
    </row>
    <row r="6" spans="1:38" x14ac:dyDescent="0.3">
      <c r="A6" s="33" t="s">
        <v>15</v>
      </c>
      <c r="B6" s="22" t="s">
        <v>44</v>
      </c>
      <c r="C6" t="s">
        <v>19</v>
      </c>
      <c r="D6" t="s">
        <v>18</v>
      </c>
      <c r="E6" s="28" t="s">
        <v>776</v>
      </c>
      <c r="F6" s="13">
        <v>304.79999999999995</v>
      </c>
      <c r="G6" s="5">
        <v>914.4</v>
      </c>
      <c r="H6" s="5">
        <v>155.184</v>
      </c>
      <c r="I6" s="5">
        <v>154.93999999999997</v>
      </c>
      <c r="J6" s="5">
        <v>0</v>
      </c>
      <c r="K6" s="5">
        <v>304.79999999999995</v>
      </c>
      <c r="L6" s="5">
        <v>236.982</v>
      </c>
      <c r="M6" s="5">
        <f t="shared" si="5"/>
        <v>47300.083199999994</v>
      </c>
      <c r="N6" s="5">
        <v>0</v>
      </c>
      <c r="O6" s="29">
        <v>0</v>
      </c>
      <c r="P6" s="5">
        <v>160.64483999999999</v>
      </c>
      <c r="Q6" s="29">
        <v>4.3699999999999998E-3</v>
      </c>
      <c r="R6" s="5">
        <v>0</v>
      </c>
      <c r="S6" s="4">
        <v>0</v>
      </c>
      <c r="T6" s="6">
        <v>38.955393999999998</v>
      </c>
      <c r="U6" s="6">
        <v>0</v>
      </c>
      <c r="V6" s="6">
        <v>0</v>
      </c>
      <c r="W6" s="6">
        <v>1503.0576799999999</v>
      </c>
      <c r="X6" s="6">
        <v>1709.90048</v>
      </c>
      <c r="Y6" s="6">
        <v>786.69211599999994</v>
      </c>
      <c r="Z6" s="5">
        <f t="shared" si="6"/>
        <v>126378.02910408142</v>
      </c>
      <c r="AA6" s="6">
        <f t="shared" ref="AA6:AA69" si="10">+SQRT(T6)</f>
        <v>6.2414256384258877</v>
      </c>
      <c r="AB6" s="4">
        <f t="shared" si="8"/>
        <v>3.8585209003215435</v>
      </c>
      <c r="AC6" s="4">
        <f t="shared" si="0"/>
        <v>0.46008064516129027</v>
      </c>
      <c r="AD6" s="6">
        <f t="shared" si="1"/>
        <v>0</v>
      </c>
      <c r="AE6" s="4">
        <f t="shared" si="9"/>
        <v>6.8587041862722825E-2</v>
      </c>
      <c r="AF6" s="4">
        <f t="shared" si="2"/>
        <v>0.16861238938053097</v>
      </c>
      <c r="AG6" s="4">
        <f t="shared" si="3"/>
        <v>1</v>
      </c>
      <c r="AH6" s="6">
        <v>60.273110000000003</v>
      </c>
      <c r="AI6" s="4">
        <v>1.8546904399999999</v>
      </c>
      <c r="AJ6" s="29">
        <f t="shared" si="4"/>
        <v>4.7610619469026547E-2</v>
      </c>
      <c r="AK6" t="s">
        <v>3</v>
      </c>
      <c r="AL6" s="5"/>
    </row>
    <row r="7" spans="1:38" x14ac:dyDescent="0.3">
      <c r="A7" s="33" t="s">
        <v>15</v>
      </c>
      <c r="B7" s="22" t="s">
        <v>45</v>
      </c>
      <c r="C7" t="s">
        <v>19</v>
      </c>
      <c r="D7" t="s">
        <v>46</v>
      </c>
      <c r="E7" s="28" t="s">
        <v>776</v>
      </c>
      <c r="F7" s="13">
        <v>304.79999999999995</v>
      </c>
      <c r="G7" s="5">
        <v>914.4</v>
      </c>
      <c r="H7" s="5">
        <v>152.64000000000001</v>
      </c>
      <c r="I7" s="5">
        <v>152.39999999999998</v>
      </c>
      <c r="J7" s="5">
        <v>0</v>
      </c>
      <c r="K7" s="5">
        <v>304.79999999999995</v>
      </c>
      <c r="L7" s="5">
        <v>219.45599999999999</v>
      </c>
      <c r="M7" s="5">
        <f t="shared" si="5"/>
        <v>46524.671999999999</v>
      </c>
      <c r="N7" s="5">
        <v>0</v>
      </c>
      <c r="O7" s="29">
        <v>0</v>
      </c>
      <c r="P7" s="5">
        <v>200.64475999999999</v>
      </c>
      <c r="Q7" s="29">
        <v>6.0000000000000001E-3</v>
      </c>
      <c r="R7" s="5">
        <v>0</v>
      </c>
      <c r="S7" s="4">
        <v>0</v>
      </c>
      <c r="T7" s="6">
        <v>39.989607999999997</v>
      </c>
      <c r="U7" s="6">
        <v>0</v>
      </c>
      <c r="V7" s="6">
        <v>0</v>
      </c>
      <c r="W7" s="6">
        <v>1503.0576799999999</v>
      </c>
      <c r="X7" s="6">
        <v>1709.90048</v>
      </c>
      <c r="Y7" s="6">
        <v>786.00263999999993</v>
      </c>
      <c r="Z7" s="5">
        <f t="shared" si="6"/>
        <v>157707.31106216638</v>
      </c>
      <c r="AA7" s="6">
        <f t="shared" si="10"/>
        <v>6.3237337072334094</v>
      </c>
      <c r="AB7" s="4">
        <f t="shared" si="8"/>
        <v>4.166666666666667</v>
      </c>
      <c r="AC7" s="4">
        <f t="shared" si="0"/>
        <v>0.45967741935483869</v>
      </c>
      <c r="AD7" s="6">
        <f t="shared" si="1"/>
        <v>0</v>
      </c>
      <c r="AE7" s="4">
        <f t="shared" si="9"/>
        <v>8.4765935624954811E-2</v>
      </c>
      <c r="AF7" s="4">
        <f t="shared" si="2"/>
        <v>0.22551724137931034</v>
      </c>
      <c r="AG7" s="4">
        <f t="shared" si="3"/>
        <v>1</v>
      </c>
      <c r="AH7" s="6">
        <v>59.561398000000004</v>
      </c>
      <c r="AI7" s="4">
        <v>2.0132699199999999</v>
      </c>
      <c r="AJ7" s="29">
        <f t="shared" si="4"/>
        <v>5.0344827586206897E-2</v>
      </c>
      <c r="AK7" t="s">
        <v>3</v>
      </c>
      <c r="AL7" s="5"/>
    </row>
    <row r="8" spans="1:38" x14ac:dyDescent="0.3">
      <c r="A8" s="33" t="s">
        <v>15</v>
      </c>
      <c r="B8" s="22" t="s">
        <v>47</v>
      </c>
      <c r="C8" t="s">
        <v>19</v>
      </c>
      <c r="D8" t="s">
        <v>18</v>
      </c>
      <c r="E8" s="28" t="s">
        <v>776</v>
      </c>
      <c r="F8" s="13">
        <v>304.79999999999995</v>
      </c>
      <c r="G8" s="5">
        <v>914.4</v>
      </c>
      <c r="H8" s="5">
        <v>152.64000000000001</v>
      </c>
      <c r="I8" s="5">
        <v>152.39999999999998</v>
      </c>
      <c r="J8" s="5">
        <v>0</v>
      </c>
      <c r="K8" s="5">
        <v>304.79999999999995</v>
      </c>
      <c r="L8" s="5">
        <v>208.27999999999997</v>
      </c>
      <c r="M8" s="5">
        <f t="shared" si="5"/>
        <v>46524.671999999999</v>
      </c>
      <c r="N8" s="5">
        <v>0</v>
      </c>
      <c r="O8" s="29">
        <v>0</v>
      </c>
      <c r="P8" s="5">
        <v>283.87039999999996</v>
      </c>
      <c r="Q8" s="29">
        <v>8.9300000000000004E-3</v>
      </c>
      <c r="R8" s="5">
        <v>0</v>
      </c>
      <c r="S8" s="4">
        <v>0</v>
      </c>
      <c r="T8" s="6">
        <v>55.089132399999997</v>
      </c>
      <c r="U8" s="6">
        <v>0</v>
      </c>
      <c r="V8" s="6">
        <v>0</v>
      </c>
      <c r="W8" s="6">
        <v>1434.1100799999999</v>
      </c>
      <c r="X8" s="6">
        <v>1654.7423999999999</v>
      </c>
      <c r="Y8" s="6">
        <v>758.42359999999996</v>
      </c>
      <c r="Z8" s="5">
        <f t="shared" si="6"/>
        <v>215294.01070143995</v>
      </c>
      <c r="AA8" s="6">
        <f t="shared" si="10"/>
        <v>7.4222053595949493</v>
      </c>
      <c r="AB8" s="4">
        <f t="shared" si="8"/>
        <v>4.3902439024390247</v>
      </c>
      <c r="AC8" s="4">
        <f t="shared" si="0"/>
        <v>0.45833333333333337</v>
      </c>
      <c r="AD8" s="6">
        <f t="shared" si="1"/>
        <v>0</v>
      </c>
      <c r="AE8" s="4">
        <f t="shared" si="9"/>
        <v>8.4000659454646728E-2</v>
      </c>
      <c r="AF8" s="4">
        <f t="shared" si="2"/>
        <v>0.23247058823529412</v>
      </c>
      <c r="AG8" s="4">
        <f t="shared" si="3"/>
        <v>1</v>
      </c>
      <c r="AH8" s="6">
        <v>73.884602000000001</v>
      </c>
      <c r="AI8" s="4">
        <v>2.6269035599999997</v>
      </c>
      <c r="AJ8" s="29">
        <f t="shared" si="4"/>
        <v>4.7684605757196491E-2</v>
      </c>
      <c r="AK8" t="s">
        <v>3</v>
      </c>
      <c r="AL8" s="5"/>
    </row>
    <row r="9" spans="1:38" x14ac:dyDescent="0.3">
      <c r="A9" s="33" t="s">
        <v>15</v>
      </c>
      <c r="B9" s="22" t="s">
        <v>48</v>
      </c>
      <c r="C9" t="s">
        <v>19</v>
      </c>
      <c r="D9" t="s">
        <v>18</v>
      </c>
      <c r="E9" s="28" t="s">
        <v>776</v>
      </c>
      <c r="F9" s="13">
        <v>304.79999999999995</v>
      </c>
      <c r="G9" s="5">
        <v>914.4</v>
      </c>
      <c r="H9" s="5">
        <v>155.184</v>
      </c>
      <c r="I9" s="5">
        <v>154.93999999999997</v>
      </c>
      <c r="J9" s="5">
        <v>0</v>
      </c>
      <c r="K9" s="5">
        <v>304.79999999999995</v>
      </c>
      <c r="L9" s="5">
        <v>233.42599999999999</v>
      </c>
      <c r="M9" s="5">
        <f t="shared" si="5"/>
        <v>47300.083199999994</v>
      </c>
      <c r="N9" s="5">
        <v>0</v>
      </c>
      <c r="O9" s="29">
        <v>0</v>
      </c>
      <c r="P9" s="5">
        <v>149.67712</v>
      </c>
      <c r="Q9" s="29">
        <v>4.13E-3</v>
      </c>
      <c r="R9" s="5">
        <v>0</v>
      </c>
      <c r="S9" s="4">
        <v>0</v>
      </c>
      <c r="T9" s="6">
        <v>23.717974399999999</v>
      </c>
      <c r="U9" s="6">
        <v>0</v>
      </c>
      <c r="V9" s="6">
        <v>0</v>
      </c>
      <c r="W9" s="6">
        <v>1420.3205599999999</v>
      </c>
      <c r="X9" s="6">
        <v>1696.11096</v>
      </c>
      <c r="Y9" s="6">
        <v>785.31316400000003</v>
      </c>
      <c r="Z9" s="5">
        <f t="shared" si="6"/>
        <v>117543.41268560769</v>
      </c>
      <c r="AA9" s="6">
        <f t="shared" si="10"/>
        <v>4.870110306758975</v>
      </c>
      <c r="AB9" s="4">
        <f t="shared" si="8"/>
        <v>3.9173014145810665</v>
      </c>
      <c r="AC9" s="4">
        <f t="shared" si="0"/>
        <v>0.46300813008130082</v>
      </c>
      <c r="AD9" s="6">
        <f t="shared" si="1"/>
        <v>0</v>
      </c>
      <c r="AE9" s="4">
        <f t="shared" si="9"/>
        <v>0.10477527152563482</v>
      </c>
      <c r="AF9" s="4">
        <f t="shared" si="2"/>
        <v>0.24731976744186046</v>
      </c>
      <c r="AG9" s="4">
        <f t="shared" si="3"/>
        <v>1</v>
      </c>
      <c r="AH9" s="6">
        <v>48.351933999999993</v>
      </c>
      <c r="AI9" s="4">
        <v>1.5168472</v>
      </c>
      <c r="AJ9" s="29">
        <f t="shared" si="4"/>
        <v>6.3953488372093026E-2</v>
      </c>
      <c r="AK9" t="s">
        <v>3</v>
      </c>
      <c r="AL9" s="5"/>
    </row>
    <row r="10" spans="1:38" x14ac:dyDescent="0.3">
      <c r="A10" s="33" t="s">
        <v>15</v>
      </c>
      <c r="B10" s="22" t="s">
        <v>49</v>
      </c>
      <c r="C10" t="s">
        <v>19</v>
      </c>
      <c r="D10" t="s">
        <v>18</v>
      </c>
      <c r="E10" s="28" t="s">
        <v>776</v>
      </c>
      <c r="F10" s="13">
        <v>304.79999999999995</v>
      </c>
      <c r="G10" s="5">
        <v>914.4</v>
      </c>
      <c r="H10" s="5">
        <v>152.64000000000001</v>
      </c>
      <c r="I10" s="5">
        <v>152.39999999999998</v>
      </c>
      <c r="J10" s="5">
        <v>0</v>
      </c>
      <c r="K10" s="5">
        <v>304.79999999999995</v>
      </c>
      <c r="L10" s="5">
        <v>210.82</v>
      </c>
      <c r="M10" s="5">
        <f t="shared" si="5"/>
        <v>46524.671999999999</v>
      </c>
      <c r="N10" s="5">
        <v>0</v>
      </c>
      <c r="O10" s="29">
        <v>0</v>
      </c>
      <c r="P10" s="5">
        <v>283.87039999999996</v>
      </c>
      <c r="Q10" s="29">
        <v>8.8299999999999993E-3</v>
      </c>
      <c r="R10" s="5">
        <v>0</v>
      </c>
      <c r="S10" s="4">
        <v>0</v>
      </c>
      <c r="T10" s="6">
        <v>43.161197600000001</v>
      </c>
      <c r="U10" s="6">
        <v>0</v>
      </c>
      <c r="V10" s="6">
        <v>0</v>
      </c>
      <c r="W10" s="6">
        <v>1434.1100799999999</v>
      </c>
      <c r="X10" s="6">
        <v>1654.7423999999999</v>
      </c>
      <c r="Y10" s="6">
        <v>712.918184</v>
      </c>
      <c r="Z10" s="5">
        <f t="shared" si="6"/>
        <v>202376.37005935356</v>
      </c>
      <c r="AA10" s="6">
        <f t="shared" si="10"/>
        <v>6.5697182283565256</v>
      </c>
      <c r="AB10" s="4">
        <f t="shared" si="8"/>
        <v>4.3373493975903612</v>
      </c>
      <c r="AC10" s="4">
        <f t="shared" si="0"/>
        <v>0.43083333333333335</v>
      </c>
      <c r="AD10" s="6">
        <f t="shared" si="1"/>
        <v>0</v>
      </c>
      <c r="AE10" s="4">
        <f t="shared" si="9"/>
        <v>0.1007820052556022</v>
      </c>
      <c r="AF10" s="4">
        <f t="shared" si="2"/>
        <v>0.29339297124600638</v>
      </c>
      <c r="AG10" s="4">
        <f t="shared" si="3"/>
        <v>1</v>
      </c>
      <c r="AH10" s="6">
        <v>69.525366000000005</v>
      </c>
      <c r="AI10" s="4">
        <v>2.4407450399999999</v>
      </c>
      <c r="AJ10" s="29">
        <f t="shared" si="4"/>
        <v>5.6549520766773158E-2</v>
      </c>
      <c r="AK10" t="s">
        <v>3</v>
      </c>
      <c r="AL10" s="5"/>
    </row>
    <row r="11" spans="1:38" x14ac:dyDescent="0.3">
      <c r="A11" s="33" t="s">
        <v>15</v>
      </c>
      <c r="B11" s="22" t="s">
        <v>50</v>
      </c>
      <c r="C11" t="s">
        <v>19</v>
      </c>
      <c r="D11" t="s">
        <v>18</v>
      </c>
      <c r="E11" s="28" t="s">
        <v>776</v>
      </c>
      <c r="F11" s="13">
        <v>304.79999999999995</v>
      </c>
      <c r="G11" s="5">
        <v>914.4</v>
      </c>
      <c r="H11" s="5">
        <v>152.64000000000001</v>
      </c>
      <c r="I11" s="5">
        <v>152.39999999999998</v>
      </c>
      <c r="J11" s="5">
        <v>0</v>
      </c>
      <c r="K11" s="5">
        <v>304.79999999999995</v>
      </c>
      <c r="L11" s="5">
        <v>208.27999999999997</v>
      </c>
      <c r="M11" s="5">
        <f t="shared" si="5"/>
        <v>46524.671999999999</v>
      </c>
      <c r="N11" s="5">
        <v>0</v>
      </c>
      <c r="O11" s="29">
        <v>0</v>
      </c>
      <c r="P11" s="5">
        <v>227.09631999999996</v>
      </c>
      <c r="Q11" s="29">
        <v>7.1500000000000001E-3</v>
      </c>
      <c r="R11" s="5">
        <v>0</v>
      </c>
      <c r="S11" s="4">
        <v>0</v>
      </c>
      <c r="T11" s="6">
        <v>32.129581600000002</v>
      </c>
      <c r="U11" s="6">
        <v>0</v>
      </c>
      <c r="V11" s="6">
        <v>0</v>
      </c>
      <c r="W11" s="6">
        <v>1434.1100799999999</v>
      </c>
      <c r="X11" s="6">
        <v>1654.7423999999999</v>
      </c>
      <c r="Y11" s="6">
        <v>905.97146399999997</v>
      </c>
      <c r="Z11" s="5">
        <f t="shared" si="6"/>
        <v>205742.78549941245</v>
      </c>
      <c r="AA11" s="6">
        <f t="shared" si="10"/>
        <v>5.6682961813934885</v>
      </c>
      <c r="AB11" s="4">
        <f t="shared" si="8"/>
        <v>4.3902439024390247</v>
      </c>
      <c r="AC11" s="4">
        <f t="shared" si="0"/>
        <v>0.54749999999999999</v>
      </c>
      <c r="AD11" s="6">
        <f t="shared" si="1"/>
        <v>0</v>
      </c>
      <c r="AE11" s="4">
        <f t="shared" si="9"/>
        <v>0.13763732555942448</v>
      </c>
      <c r="AF11" s="4">
        <f t="shared" si="2"/>
        <v>0.3191416309012875</v>
      </c>
      <c r="AG11" s="4">
        <f t="shared" si="3"/>
        <v>1</v>
      </c>
      <c r="AH11" s="6">
        <v>62.630656000000002</v>
      </c>
      <c r="AI11" s="4">
        <v>2.2270074800000002</v>
      </c>
      <c r="AJ11" s="29">
        <f t="shared" si="4"/>
        <v>6.9313304721030047E-2</v>
      </c>
      <c r="AK11" t="s">
        <v>3</v>
      </c>
      <c r="AL11" s="5"/>
    </row>
    <row r="12" spans="1:38" x14ac:dyDescent="0.3">
      <c r="A12" s="33" t="s">
        <v>15</v>
      </c>
      <c r="B12" s="22" t="s">
        <v>51</v>
      </c>
      <c r="C12" t="s">
        <v>19</v>
      </c>
      <c r="D12" t="s">
        <v>46</v>
      </c>
      <c r="E12" s="28" t="s">
        <v>776</v>
      </c>
      <c r="F12" s="13">
        <v>304.79999999999995</v>
      </c>
      <c r="G12" s="5">
        <v>914.4</v>
      </c>
      <c r="H12" s="5">
        <v>152.64000000000001</v>
      </c>
      <c r="I12" s="5">
        <v>152.39999999999998</v>
      </c>
      <c r="J12" s="5">
        <v>0</v>
      </c>
      <c r="K12" s="5">
        <v>304.79999999999995</v>
      </c>
      <c r="L12" s="5">
        <v>218.43999999999997</v>
      </c>
      <c r="M12" s="5">
        <f t="shared" si="5"/>
        <v>46524.671999999999</v>
      </c>
      <c r="N12" s="5">
        <v>0</v>
      </c>
      <c r="O12" s="29">
        <v>0</v>
      </c>
      <c r="P12" s="5">
        <v>200.64475999999999</v>
      </c>
      <c r="Q12" s="29">
        <v>7.7400000000000004E-3</v>
      </c>
      <c r="R12" s="5">
        <v>0</v>
      </c>
      <c r="S12" s="4">
        <v>0</v>
      </c>
      <c r="T12" s="6">
        <v>23.442183999999997</v>
      </c>
      <c r="U12" s="6">
        <v>0</v>
      </c>
      <c r="V12" s="6">
        <v>0</v>
      </c>
      <c r="W12" s="6">
        <v>1503.0576799999999</v>
      </c>
      <c r="X12" s="6">
        <v>1709.90048</v>
      </c>
      <c r="Y12" s="6">
        <v>746.70250799999997</v>
      </c>
      <c r="Z12" s="5">
        <f t="shared" si="6"/>
        <v>149821.94550905807</v>
      </c>
      <c r="AA12" s="6">
        <f t="shared" si="10"/>
        <v>4.8417129200315046</v>
      </c>
      <c r="AB12" s="4">
        <f t="shared" si="8"/>
        <v>4.1860465116279073</v>
      </c>
      <c r="AC12" s="4">
        <f t="shared" si="0"/>
        <v>0.43669354838709673</v>
      </c>
      <c r="AD12" s="6">
        <f t="shared" si="1"/>
        <v>0</v>
      </c>
      <c r="AE12" s="4">
        <f t="shared" si="9"/>
        <v>0.1373706780275003</v>
      </c>
      <c r="AF12" s="4">
        <f t="shared" si="2"/>
        <v>0.49627058823529413</v>
      </c>
      <c r="AG12" s="4">
        <f t="shared" si="3"/>
        <v>1</v>
      </c>
      <c r="AH12" s="6">
        <v>54.223557999999997</v>
      </c>
      <c r="AI12" s="4">
        <v>1.8409009199999999</v>
      </c>
      <c r="AJ12" s="29">
        <f t="shared" si="4"/>
        <v>7.8529411764705889E-2</v>
      </c>
      <c r="AK12" t="s">
        <v>3</v>
      </c>
      <c r="AL12" s="5"/>
    </row>
    <row r="13" spans="1:38" x14ac:dyDescent="0.3">
      <c r="A13" s="33" t="s">
        <v>15</v>
      </c>
      <c r="B13" s="22" t="s">
        <v>52</v>
      </c>
      <c r="C13" t="s">
        <v>19</v>
      </c>
      <c r="D13" t="s">
        <v>18</v>
      </c>
      <c r="E13" s="28" t="s">
        <v>776</v>
      </c>
      <c r="F13" s="13">
        <v>304.79999999999995</v>
      </c>
      <c r="G13" s="5">
        <v>914.4</v>
      </c>
      <c r="H13" s="5">
        <v>152.64000000000001</v>
      </c>
      <c r="I13" s="5">
        <v>152.39999999999998</v>
      </c>
      <c r="J13" s="5">
        <v>0</v>
      </c>
      <c r="K13" s="5">
        <v>304.79999999999995</v>
      </c>
      <c r="L13" s="5">
        <v>218.18599999999998</v>
      </c>
      <c r="M13" s="5">
        <f t="shared" si="5"/>
        <v>46524.671999999999</v>
      </c>
      <c r="N13" s="5">
        <v>0</v>
      </c>
      <c r="O13" s="29">
        <v>0</v>
      </c>
      <c r="P13" s="5">
        <v>233.54791999999998</v>
      </c>
      <c r="Q13" s="29">
        <v>6.0299999999999998E-3</v>
      </c>
      <c r="R13" s="5">
        <v>0</v>
      </c>
      <c r="S13" s="4">
        <v>0</v>
      </c>
      <c r="T13" s="6">
        <v>26.1311404</v>
      </c>
      <c r="U13" s="6">
        <v>0</v>
      </c>
      <c r="V13" s="6">
        <v>0</v>
      </c>
      <c r="W13" s="6">
        <v>1472.03126</v>
      </c>
      <c r="X13" s="6">
        <v>1758.1638</v>
      </c>
      <c r="Y13" s="6">
        <v>830.81858</v>
      </c>
      <c r="Z13" s="5">
        <f t="shared" si="6"/>
        <v>194035.95125635358</v>
      </c>
      <c r="AA13" s="6">
        <f t="shared" si="10"/>
        <v>5.1118627133364996</v>
      </c>
      <c r="AB13" s="4">
        <f t="shared" si="8"/>
        <v>4.1909196740395815</v>
      </c>
      <c r="AC13" s="4">
        <f t="shared" si="0"/>
        <v>0.47254901960784312</v>
      </c>
      <c r="AD13" s="6">
        <f t="shared" si="1"/>
        <v>0</v>
      </c>
      <c r="AE13" s="4">
        <f t="shared" si="9"/>
        <v>0.15960280534305399</v>
      </c>
      <c r="AF13" s="4">
        <f t="shared" si="2"/>
        <v>0.33968469656992079</v>
      </c>
      <c r="AG13" s="4">
        <f t="shared" si="3"/>
        <v>1</v>
      </c>
      <c r="AH13" s="6">
        <v>59.205542000000001</v>
      </c>
      <c r="AI13" s="4">
        <v>2.0132699199999999</v>
      </c>
      <c r="AJ13" s="29">
        <f t="shared" si="4"/>
        <v>7.7044854881266486E-2</v>
      </c>
      <c r="AK13" t="s">
        <v>3</v>
      </c>
      <c r="AL13" s="5"/>
    </row>
    <row r="14" spans="1:38" x14ac:dyDescent="0.3">
      <c r="A14" s="33" t="s">
        <v>15</v>
      </c>
      <c r="B14" s="2" t="s">
        <v>53</v>
      </c>
      <c r="C14" t="s">
        <v>19</v>
      </c>
      <c r="D14" t="s">
        <v>18</v>
      </c>
      <c r="E14" s="28" t="s">
        <v>776</v>
      </c>
      <c r="F14" s="13">
        <v>304.79999999999995</v>
      </c>
      <c r="G14" s="5">
        <v>914.4</v>
      </c>
      <c r="H14" s="5">
        <v>155.184</v>
      </c>
      <c r="I14" s="5">
        <v>154.93999999999997</v>
      </c>
      <c r="J14" s="5">
        <v>0</v>
      </c>
      <c r="K14" s="5">
        <v>304.79999999999995</v>
      </c>
      <c r="L14" s="5">
        <v>206.24799999999996</v>
      </c>
      <c r="M14" s="5">
        <f t="shared" si="5"/>
        <v>47300.083199999994</v>
      </c>
      <c r="N14" s="5">
        <v>0</v>
      </c>
      <c r="O14" s="29">
        <v>0</v>
      </c>
      <c r="P14" s="5">
        <v>220.64472000000001</v>
      </c>
      <c r="Q14" s="29">
        <v>6.9499999999999996E-3</v>
      </c>
      <c r="R14" s="5">
        <v>0</v>
      </c>
      <c r="S14" s="4">
        <v>0</v>
      </c>
      <c r="T14" s="6">
        <v>20.339541999999998</v>
      </c>
      <c r="U14" s="6">
        <v>0</v>
      </c>
      <c r="V14" s="6">
        <v>0</v>
      </c>
      <c r="W14" s="6">
        <v>1503.0576799999999</v>
      </c>
      <c r="X14" s="6">
        <v>1709.90048</v>
      </c>
      <c r="Y14" s="6">
        <v>799.79215999999997</v>
      </c>
      <c r="Z14" s="5">
        <f t="shared" si="6"/>
        <v>176469.9172013952</v>
      </c>
      <c r="AA14" s="6">
        <f t="shared" si="10"/>
        <v>4.5099381370480014</v>
      </c>
      <c r="AB14" s="4">
        <f t="shared" si="8"/>
        <v>4.4334975369458132</v>
      </c>
      <c r="AC14" s="4">
        <f t="shared" si="0"/>
        <v>0.46774193548387094</v>
      </c>
      <c r="AD14" s="6">
        <f t="shared" si="1"/>
        <v>0</v>
      </c>
      <c r="AE14" s="4">
        <f t="shared" si="9"/>
        <v>0.18342883505376237</v>
      </c>
      <c r="AF14" s="4">
        <f t="shared" si="2"/>
        <v>0.51359322033898303</v>
      </c>
      <c r="AG14" s="4">
        <f t="shared" si="3"/>
        <v>1</v>
      </c>
      <c r="AH14" s="6">
        <v>55.246643999999996</v>
      </c>
      <c r="AI14" s="4">
        <v>1.9719013599999999</v>
      </c>
      <c r="AJ14" s="29">
        <f t="shared" si="4"/>
        <v>9.6949152542372893E-2</v>
      </c>
      <c r="AK14" t="s">
        <v>3</v>
      </c>
      <c r="AL14" s="5"/>
    </row>
    <row r="15" spans="1:38" x14ac:dyDescent="0.3">
      <c r="A15" s="33" t="s">
        <v>15</v>
      </c>
      <c r="B15" s="2" t="s">
        <v>54</v>
      </c>
      <c r="C15" t="s">
        <v>19</v>
      </c>
      <c r="D15" t="s">
        <v>18</v>
      </c>
      <c r="E15" s="28" t="s">
        <v>776</v>
      </c>
      <c r="F15" s="13">
        <v>304.79999999999995</v>
      </c>
      <c r="G15" s="5">
        <v>914.4</v>
      </c>
      <c r="H15" s="5">
        <v>152.64000000000001</v>
      </c>
      <c r="I15" s="5">
        <v>152.39999999999998</v>
      </c>
      <c r="J15" s="5">
        <v>0</v>
      </c>
      <c r="K15" s="5">
        <v>304.79999999999995</v>
      </c>
      <c r="L15" s="5">
        <v>214.37599999999998</v>
      </c>
      <c r="M15" s="5">
        <f t="shared" si="5"/>
        <v>46524.671999999999</v>
      </c>
      <c r="N15" s="5">
        <v>0</v>
      </c>
      <c r="O15" s="29">
        <v>0</v>
      </c>
      <c r="P15" s="5">
        <v>283.87039999999996</v>
      </c>
      <c r="Q15" s="29">
        <v>8.6800000000000002E-3</v>
      </c>
      <c r="R15" s="5">
        <v>0</v>
      </c>
      <c r="S15" s="4">
        <v>0</v>
      </c>
      <c r="T15" s="6">
        <v>24.476398</v>
      </c>
      <c r="U15" s="6">
        <v>0</v>
      </c>
      <c r="V15" s="6">
        <v>0</v>
      </c>
      <c r="W15" s="6">
        <v>1434.1100799999999</v>
      </c>
      <c r="X15" s="6">
        <v>1654.7423999999999</v>
      </c>
      <c r="Y15" s="6">
        <v>719.123468</v>
      </c>
      <c r="Z15" s="5">
        <f t="shared" si="6"/>
        <v>204137.86651054717</v>
      </c>
      <c r="AA15" s="6">
        <f t="shared" si="10"/>
        <v>4.9473627317996405</v>
      </c>
      <c r="AB15" s="4">
        <f t="shared" si="8"/>
        <v>4.2654028436018958</v>
      </c>
      <c r="AC15" s="4">
        <f t="shared" si="0"/>
        <v>0.43458333333333338</v>
      </c>
      <c r="AD15" s="6">
        <f t="shared" si="1"/>
        <v>0</v>
      </c>
      <c r="AE15" s="4">
        <f t="shared" si="9"/>
        <v>0.17926386059192329</v>
      </c>
      <c r="AF15" s="4">
        <f t="shared" si="2"/>
        <v>0.50857464788732387</v>
      </c>
      <c r="AG15" s="4">
        <f t="shared" si="3"/>
        <v>1</v>
      </c>
      <c r="AH15" s="6">
        <v>62.853066000000005</v>
      </c>
      <c r="AI15" s="4">
        <v>2.1718494000000002</v>
      </c>
      <c r="AJ15" s="29">
        <f t="shared" si="4"/>
        <v>8.873239436619719E-2</v>
      </c>
      <c r="AK15" t="s">
        <v>3</v>
      </c>
      <c r="AL15" s="5"/>
    </row>
    <row r="16" spans="1:38" x14ac:dyDescent="0.3">
      <c r="A16" s="33" t="s">
        <v>15</v>
      </c>
      <c r="B16" s="2" t="s">
        <v>55</v>
      </c>
      <c r="C16" t="s">
        <v>19</v>
      </c>
      <c r="D16" t="s">
        <v>46</v>
      </c>
      <c r="E16" s="28" t="s">
        <v>776</v>
      </c>
      <c r="F16" s="13">
        <v>304.79999999999995</v>
      </c>
      <c r="G16" s="5">
        <v>914.4</v>
      </c>
      <c r="H16" s="5">
        <v>152.64000000000001</v>
      </c>
      <c r="I16" s="5">
        <v>152.39999999999998</v>
      </c>
      <c r="J16" s="5">
        <v>0</v>
      </c>
      <c r="K16" s="5">
        <v>304.79999999999995</v>
      </c>
      <c r="L16" s="5">
        <v>219.964</v>
      </c>
      <c r="M16" s="5">
        <f t="shared" si="5"/>
        <v>46524.671999999999</v>
      </c>
      <c r="N16" s="5">
        <v>0</v>
      </c>
      <c r="O16" s="29">
        <v>0</v>
      </c>
      <c r="P16" s="5">
        <v>233.54791999999998</v>
      </c>
      <c r="Q16" s="29">
        <v>7.0299999999999998E-3</v>
      </c>
      <c r="R16" s="5">
        <v>0</v>
      </c>
      <c r="S16" s="4">
        <v>0</v>
      </c>
      <c r="T16" s="6">
        <v>17.926375999999998</v>
      </c>
      <c r="U16" s="6">
        <v>0</v>
      </c>
      <c r="V16" s="6">
        <v>0</v>
      </c>
      <c r="W16" s="6">
        <v>1472.03126</v>
      </c>
      <c r="X16" s="6">
        <v>1758.1638</v>
      </c>
      <c r="Y16" s="6">
        <v>826.68172400000003</v>
      </c>
      <c r="Z16" s="5">
        <f t="shared" si="6"/>
        <v>193069.79714221405</v>
      </c>
      <c r="AA16" s="6">
        <f t="shared" si="10"/>
        <v>4.2339551249393272</v>
      </c>
      <c r="AB16" s="4">
        <f t="shared" si="8"/>
        <v>4.1570438799076213</v>
      </c>
      <c r="AC16" s="4">
        <f t="shared" si="0"/>
        <v>0.47019607843137257</v>
      </c>
      <c r="AD16" s="6">
        <f t="shared" si="1"/>
        <v>0</v>
      </c>
      <c r="AE16" s="4">
        <f t="shared" si="9"/>
        <v>0.23149334952695802</v>
      </c>
      <c r="AF16" s="4">
        <f t="shared" si="2"/>
        <v>0.57727115384615391</v>
      </c>
      <c r="AG16" s="4">
        <f t="shared" si="3"/>
        <v>1</v>
      </c>
      <c r="AH16" s="6">
        <v>51.777048000000001</v>
      </c>
      <c r="AI16" s="4">
        <v>1.7581637999999999</v>
      </c>
      <c r="AJ16" s="29">
        <f t="shared" si="4"/>
        <v>9.8076923076923089E-2</v>
      </c>
      <c r="AK16" t="s">
        <v>3</v>
      </c>
      <c r="AL16" s="5"/>
    </row>
    <row r="17" spans="1:38" x14ac:dyDescent="0.3">
      <c r="A17" s="33" t="s">
        <v>15</v>
      </c>
      <c r="B17" s="22" t="s">
        <v>56</v>
      </c>
      <c r="C17" t="s">
        <v>19</v>
      </c>
      <c r="D17" t="s">
        <v>18</v>
      </c>
      <c r="E17" s="28" t="s">
        <v>776</v>
      </c>
      <c r="F17" s="13">
        <v>304.79999999999995</v>
      </c>
      <c r="G17" s="5">
        <v>609.59999999999991</v>
      </c>
      <c r="H17" s="5">
        <v>152.64000000000001</v>
      </c>
      <c r="I17" s="5">
        <v>152.39999999999998</v>
      </c>
      <c r="J17" s="5">
        <v>0</v>
      </c>
      <c r="K17" s="5">
        <v>304.79999999999995</v>
      </c>
      <c r="L17" s="5">
        <v>212.08999999999997</v>
      </c>
      <c r="M17" s="5">
        <f t="shared" si="5"/>
        <v>46524.671999999999</v>
      </c>
      <c r="N17" s="5">
        <v>0</v>
      </c>
      <c r="O17" s="29">
        <v>0</v>
      </c>
      <c r="P17" s="5">
        <v>140.64488</v>
      </c>
      <c r="Q17" s="29">
        <v>4.3499999999999997E-3</v>
      </c>
      <c r="R17" s="5">
        <v>0</v>
      </c>
      <c r="S17" s="4">
        <v>0</v>
      </c>
      <c r="T17" s="6">
        <v>23.097445999999998</v>
      </c>
      <c r="U17" s="6">
        <v>0</v>
      </c>
      <c r="V17" s="6">
        <v>0</v>
      </c>
      <c r="W17" s="6">
        <v>1503.0576799999999</v>
      </c>
      <c r="X17" s="6">
        <v>1709.90048</v>
      </c>
      <c r="Y17" s="6">
        <v>806.68691999999999</v>
      </c>
      <c r="Z17" s="5">
        <f t="shared" si="6"/>
        <v>113456.38506096959</v>
      </c>
      <c r="AA17" s="6">
        <f t="shared" si="10"/>
        <v>4.8059802330013799</v>
      </c>
      <c r="AB17" s="4">
        <f t="shared" si="8"/>
        <v>2.874251497005988</v>
      </c>
      <c r="AC17" s="4">
        <f t="shared" si="0"/>
        <v>0.47177419354838707</v>
      </c>
      <c r="AD17" s="6">
        <f t="shared" si="1"/>
        <v>0</v>
      </c>
      <c r="AE17" s="4">
        <f t="shared" si="9"/>
        <v>0.10558000093870271</v>
      </c>
      <c r="AF17" s="4">
        <f t="shared" si="2"/>
        <v>0.28307462686567164</v>
      </c>
      <c r="AG17" s="4">
        <f t="shared" si="3"/>
        <v>1</v>
      </c>
      <c r="AH17" s="6">
        <v>64.899237999999997</v>
      </c>
      <c r="AI17" s="4">
        <v>2.2683760399999997</v>
      </c>
      <c r="AJ17" s="29">
        <f t="shared" si="4"/>
        <v>9.8208955223880595E-2</v>
      </c>
      <c r="AK17" t="s">
        <v>3</v>
      </c>
      <c r="AL17" s="5"/>
    </row>
    <row r="18" spans="1:38" x14ac:dyDescent="0.3">
      <c r="A18" s="33" t="s">
        <v>15</v>
      </c>
      <c r="B18" s="22" t="s">
        <v>57</v>
      </c>
      <c r="C18" t="s">
        <v>19</v>
      </c>
      <c r="D18" t="s">
        <v>18</v>
      </c>
      <c r="E18" s="28" t="s">
        <v>776</v>
      </c>
      <c r="F18" s="13">
        <v>304.79999999999995</v>
      </c>
      <c r="G18" s="5">
        <v>609.59999999999991</v>
      </c>
      <c r="H18" s="5">
        <v>152.64000000000001</v>
      </c>
      <c r="I18" s="5">
        <v>152.39999999999998</v>
      </c>
      <c r="J18" s="5">
        <v>0</v>
      </c>
      <c r="K18" s="5">
        <v>304.79999999999995</v>
      </c>
      <c r="L18" s="5">
        <v>215.89999999999998</v>
      </c>
      <c r="M18" s="5">
        <f t="shared" si="5"/>
        <v>46524.671999999999</v>
      </c>
      <c r="N18" s="5">
        <v>0</v>
      </c>
      <c r="O18" s="29">
        <v>0</v>
      </c>
      <c r="P18" s="5">
        <v>160.64483999999999</v>
      </c>
      <c r="Q18" s="29">
        <v>4.8799999999999998E-3</v>
      </c>
      <c r="R18" s="5">
        <v>0</v>
      </c>
      <c r="S18" s="4">
        <v>0</v>
      </c>
      <c r="T18" s="6">
        <v>23.097445999999998</v>
      </c>
      <c r="U18" s="6">
        <v>0</v>
      </c>
      <c r="V18" s="6">
        <v>0</v>
      </c>
      <c r="W18" s="6">
        <v>1503.0576799999999</v>
      </c>
      <c r="X18" s="6">
        <v>1709.90048</v>
      </c>
      <c r="Y18" s="6">
        <v>813.58168000000001</v>
      </c>
      <c r="Z18" s="5">
        <f t="shared" si="6"/>
        <v>130697.69881053119</v>
      </c>
      <c r="AA18" s="6">
        <f t="shared" si="10"/>
        <v>4.8059802330013799</v>
      </c>
      <c r="AB18" s="4">
        <f t="shared" si="8"/>
        <v>2.8235294117647056</v>
      </c>
      <c r="AC18" s="4">
        <f t="shared" si="0"/>
        <v>0.47580645161290325</v>
      </c>
      <c r="AD18" s="6">
        <f t="shared" si="1"/>
        <v>0</v>
      </c>
      <c r="AE18" s="4">
        <f t="shared" si="9"/>
        <v>0.12162438593197535</v>
      </c>
      <c r="AF18" s="4">
        <f t="shared" si="2"/>
        <v>0.3175641791044776</v>
      </c>
      <c r="AG18" s="4">
        <f t="shared" si="3"/>
        <v>1</v>
      </c>
      <c r="AH18" s="6">
        <v>71.616020000000006</v>
      </c>
      <c r="AI18" s="4">
        <v>2.4545345599999999</v>
      </c>
      <c r="AJ18" s="29">
        <f t="shared" si="4"/>
        <v>0.10626865671641791</v>
      </c>
      <c r="AK18" t="s">
        <v>3</v>
      </c>
      <c r="AL18" s="5"/>
    </row>
    <row r="19" spans="1:38" x14ac:dyDescent="0.3">
      <c r="A19" s="33" t="s">
        <v>15</v>
      </c>
      <c r="B19" s="22" t="s">
        <v>58</v>
      </c>
      <c r="C19" t="s">
        <v>19</v>
      </c>
      <c r="D19" t="s">
        <v>18</v>
      </c>
      <c r="E19" s="28" t="s">
        <v>776</v>
      </c>
      <c r="F19" s="13">
        <v>304.79999999999995</v>
      </c>
      <c r="G19" s="5">
        <v>609.59999999999991</v>
      </c>
      <c r="H19" s="5">
        <v>152.64000000000001</v>
      </c>
      <c r="I19" s="5">
        <v>152.39999999999998</v>
      </c>
      <c r="J19" s="5">
        <v>0</v>
      </c>
      <c r="K19" s="5">
        <v>304.79999999999995</v>
      </c>
      <c r="L19" s="5">
        <v>216.66199999999998</v>
      </c>
      <c r="M19" s="5">
        <f t="shared" si="5"/>
        <v>46524.671999999999</v>
      </c>
      <c r="N19" s="5">
        <v>0</v>
      </c>
      <c r="O19" s="29">
        <v>0</v>
      </c>
      <c r="P19" s="5">
        <v>200.64475999999999</v>
      </c>
      <c r="Q19" s="29">
        <v>6.0799999999999995E-3</v>
      </c>
      <c r="R19" s="5">
        <v>0</v>
      </c>
      <c r="S19" s="4">
        <v>0</v>
      </c>
      <c r="T19" s="6">
        <v>22.890603200000001</v>
      </c>
      <c r="U19" s="6">
        <v>0</v>
      </c>
      <c r="V19" s="6">
        <v>0</v>
      </c>
      <c r="W19" s="6">
        <v>1503.0576799999999</v>
      </c>
      <c r="X19" s="6">
        <v>1709.90048</v>
      </c>
      <c r="Y19" s="6">
        <v>806.68691999999999</v>
      </c>
      <c r="Z19" s="5">
        <f t="shared" si="6"/>
        <v>161857.5034585392</v>
      </c>
      <c r="AA19" s="6">
        <f t="shared" si="10"/>
        <v>4.7844125240200599</v>
      </c>
      <c r="AB19" s="4">
        <f t="shared" si="8"/>
        <v>2.8135990621336457</v>
      </c>
      <c r="AC19" s="4">
        <f t="shared" si="0"/>
        <v>0.47177419354838707</v>
      </c>
      <c r="AD19" s="6">
        <f t="shared" si="1"/>
        <v>0</v>
      </c>
      <c r="AE19" s="4">
        <f t="shared" si="9"/>
        <v>0.15198204374100174</v>
      </c>
      <c r="AF19" s="4">
        <f t="shared" si="2"/>
        <v>0.39922891566265051</v>
      </c>
      <c r="AG19" s="4">
        <f t="shared" si="3"/>
        <v>1</v>
      </c>
      <c r="AH19" s="6">
        <v>81.135167999999993</v>
      </c>
      <c r="AI19" s="4">
        <v>2.8061673200000001</v>
      </c>
      <c r="AJ19" s="29">
        <f t="shared" si="4"/>
        <v>0.12259036144578313</v>
      </c>
      <c r="AK19" t="s">
        <v>3</v>
      </c>
      <c r="AL19" s="5"/>
    </row>
    <row r="20" spans="1:38" x14ac:dyDescent="0.3">
      <c r="A20" s="33" t="s">
        <v>15</v>
      </c>
      <c r="B20" s="2" t="s">
        <v>59</v>
      </c>
      <c r="C20" t="s">
        <v>19</v>
      </c>
      <c r="D20" t="s">
        <v>18</v>
      </c>
      <c r="E20" s="28" t="s">
        <v>776</v>
      </c>
      <c r="F20" s="13">
        <v>304.79999999999995</v>
      </c>
      <c r="G20" s="5">
        <v>609.59999999999991</v>
      </c>
      <c r="H20" s="5">
        <v>152.64000000000001</v>
      </c>
      <c r="I20" s="5">
        <v>152.39999999999998</v>
      </c>
      <c r="J20" s="5">
        <v>0</v>
      </c>
      <c r="K20" s="5">
        <v>304.79999999999995</v>
      </c>
      <c r="L20" s="5">
        <v>213.86799999999999</v>
      </c>
      <c r="M20" s="5">
        <f t="shared" si="5"/>
        <v>46524.671999999999</v>
      </c>
      <c r="N20" s="5">
        <v>0</v>
      </c>
      <c r="O20" s="29">
        <v>0</v>
      </c>
      <c r="P20" s="5">
        <v>180.6448</v>
      </c>
      <c r="Q20" s="29">
        <v>5.5400000000000007E-3</v>
      </c>
      <c r="R20" s="5">
        <v>0</v>
      </c>
      <c r="S20" s="4">
        <v>0</v>
      </c>
      <c r="T20" s="6">
        <v>16.823214399999998</v>
      </c>
      <c r="U20" s="6">
        <v>0</v>
      </c>
      <c r="V20" s="6">
        <v>0</v>
      </c>
      <c r="W20" s="6">
        <v>1503.0576799999999</v>
      </c>
      <c r="X20" s="6">
        <v>1709.90048</v>
      </c>
      <c r="Y20" s="6">
        <v>812.89220399999999</v>
      </c>
      <c r="Z20" s="5">
        <f t="shared" si="6"/>
        <v>146844.7496131392</v>
      </c>
      <c r="AA20" s="6">
        <f t="shared" si="10"/>
        <v>4.1016111956156935</v>
      </c>
      <c r="AB20" s="4">
        <f t="shared" si="8"/>
        <v>2.8503562945368168</v>
      </c>
      <c r="AC20" s="4">
        <f t="shared" si="0"/>
        <v>0.47540322580645161</v>
      </c>
      <c r="AD20" s="6">
        <f t="shared" si="1"/>
        <v>0</v>
      </c>
      <c r="AE20" s="4">
        <f t="shared" si="9"/>
        <v>0.18761438034848957</v>
      </c>
      <c r="AF20" s="4">
        <f t="shared" si="2"/>
        <v>0.49496721311475417</v>
      </c>
      <c r="AG20" s="4">
        <f t="shared" si="3"/>
        <v>1</v>
      </c>
      <c r="AH20" s="6">
        <v>66.945409999999995</v>
      </c>
      <c r="AI20" s="4">
        <v>2.3166393599999999</v>
      </c>
      <c r="AJ20" s="29">
        <f t="shared" si="4"/>
        <v>0.13770491803278689</v>
      </c>
      <c r="AK20" t="s">
        <v>3</v>
      </c>
      <c r="AL20" s="5"/>
    </row>
    <row r="21" spans="1:38" x14ac:dyDescent="0.3">
      <c r="A21" s="33" t="s">
        <v>15</v>
      </c>
      <c r="B21" s="22" t="s">
        <v>60</v>
      </c>
      <c r="C21" t="s">
        <v>19</v>
      </c>
      <c r="D21" t="s">
        <v>18</v>
      </c>
      <c r="E21" s="28" t="s">
        <v>776</v>
      </c>
      <c r="F21" s="13">
        <v>304.79999999999995</v>
      </c>
      <c r="G21" s="5">
        <v>1371.6</v>
      </c>
      <c r="H21" s="5">
        <v>152.64000000000001</v>
      </c>
      <c r="I21" s="5">
        <v>152.39999999999998</v>
      </c>
      <c r="J21" s="5">
        <v>0</v>
      </c>
      <c r="K21" s="5">
        <v>304.79999999999995</v>
      </c>
      <c r="L21" s="5">
        <v>214.62999999999997</v>
      </c>
      <c r="M21" s="5">
        <f t="shared" si="5"/>
        <v>46524.671999999999</v>
      </c>
      <c r="N21" s="5">
        <v>0</v>
      </c>
      <c r="O21" s="29">
        <v>0</v>
      </c>
      <c r="P21" s="5">
        <v>100.64496</v>
      </c>
      <c r="Q21" s="29">
        <v>3.0699999999999998E-3</v>
      </c>
      <c r="R21" s="5">
        <v>0</v>
      </c>
      <c r="S21" s="4">
        <v>0</v>
      </c>
      <c r="T21" s="6">
        <v>23.097445999999998</v>
      </c>
      <c r="U21" s="6">
        <v>0</v>
      </c>
      <c r="V21" s="6">
        <v>0</v>
      </c>
      <c r="W21" s="6">
        <v>1503.0576799999999</v>
      </c>
      <c r="X21" s="6">
        <v>1709.90048</v>
      </c>
      <c r="Y21" s="6">
        <v>421.269836</v>
      </c>
      <c r="Z21" s="5">
        <f t="shared" si="6"/>
        <v>42398.685793426557</v>
      </c>
      <c r="AA21" s="6">
        <f t="shared" si="10"/>
        <v>4.8059802330013799</v>
      </c>
      <c r="AB21" s="4">
        <f t="shared" si="8"/>
        <v>6.3905325443786989</v>
      </c>
      <c r="AC21" s="4">
        <f t="shared" si="0"/>
        <v>0.24637096774193548</v>
      </c>
      <c r="AD21" s="6">
        <f t="shared" si="1"/>
        <v>0</v>
      </c>
      <c r="AE21" s="4">
        <f t="shared" si="9"/>
        <v>3.9455278638255264E-2</v>
      </c>
      <c r="AF21" s="4">
        <f t="shared" si="2"/>
        <v>0.19977910447761191</v>
      </c>
      <c r="AG21" s="4">
        <f t="shared" si="3"/>
        <v>1</v>
      </c>
      <c r="AH21" s="6">
        <v>17.7928</v>
      </c>
      <c r="AI21" s="4">
        <v>0.65500219999999998</v>
      </c>
      <c r="AJ21" s="29">
        <f t="shared" si="4"/>
        <v>2.8358208955223882E-2</v>
      </c>
      <c r="AK21" t="s">
        <v>3</v>
      </c>
      <c r="AL21" s="5"/>
    </row>
    <row r="22" spans="1:38" x14ac:dyDescent="0.3">
      <c r="A22" s="33" t="s">
        <v>15</v>
      </c>
      <c r="B22" s="22" t="s">
        <v>61</v>
      </c>
      <c r="C22" t="s">
        <v>19</v>
      </c>
      <c r="D22" t="s">
        <v>18</v>
      </c>
      <c r="E22" s="28" t="s">
        <v>776</v>
      </c>
      <c r="F22" s="13">
        <v>304.79999999999995</v>
      </c>
      <c r="G22" s="5">
        <v>1371.6</v>
      </c>
      <c r="H22" s="5">
        <v>152.64000000000001</v>
      </c>
      <c r="I22" s="5">
        <v>152.39999999999998</v>
      </c>
      <c r="J22" s="5">
        <v>0</v>
      </c>
      <c r="K22" s="5">
        <v>304.79999999999995</v>
      </c>
      <c r="L22" s="5">
        <v>227.32999999999996</v>
      </c>
      <c r="M22" s="5">
        <f t="shared" si="5"/>
        <v>46524.671999999999</v>
      </c>
      <c r="N22" s="5">
        <v>0</v>
      </c>
      <c r="O22" s="29">
        <v>0</v>
      </c>
      <c r="P22" s="5">
        <v>140.64488</v>
      </c>
      <c r="Q22" s="29">
        <v>4.0500000000000006E-3</v>
      </c>
      <c r="R22" s="5">
        <v>0</v>
      </c>
      <c r="S22" s="4">
        <v>0</v>
      </c>
      <c r="T22" s="6">
        <v>21.580598800000001</v>
      </c>
      <c r="U22" s="6">
        <v>0</v>
      </c>
      <c r="V22" s="6">
        <v>0</v>
      </c>
      <c r="W22" s="6">
        <v>1503.0576799999999</v>
      </c>
      <c r="X22" s="6">
        <v>1709.90048</v>
      </c>
      <c r="Y22" s="6">
        <v>406.10136399999999</v>
      </c>
      <c r="Z22" s="5">
        <f t="shared" si="6"/>
        <v>57116.077607616317</v>
      </c>
      <c r="AA22" s="6">
        <f t="shared" si="10"/>
        <v>4.6454923097557703</v>
      </c>
      <c r="AB22" s="4">
        <f t="shared" si="8"/>
        <v>6.0335195530726269</v>
      </c>
      <c r="AC22" s="4">
        <f t="shared" si="0"/>
        <v>0.23749999999999999</v>
      </c>
      <c r="AD22" s="6">
        <f t="shared" si="1"/>
        <v>0</v>
      </c>
      <c r="AE22" s="4">
        <f t="shared" si="9"/>
        <v>5.6886807802135723E-2</v>
      </c>
      <c r="AF22" s="4">
        <f t="shared" si="2"/>
        <v>0.28207667731629393</v>
      </c>
      <c r="AG22" s="4">
        <f t="shared" si="3"/>
        <v>1</v>
      </c>
      <c r="AH22" s="6">
        <v>24.153725999999999</v>
      </c>
      <c r="AI22" s="4">
        <v>0.82737119999999997</v>
      </c>
      <c r="AJ22" s="29">
        <f t="shared" si="4"/>
        <v>3.8338658146964855E-2</v>
      </c>
      <c r="AK22" t="s">
        <v>3</v>
      </c>
      <c r="AL22" s="5"/>
    </row>
    <row r="23" spans="1:38" x14ac:dyDescent="0.3">
      <c r="A23" s="33" t="s">
        <v>15</v>
      </c>
      <c r="B23" s="22" t="s">
        <v>62</v>
      </c>
      <c r="C23" t="s">
        <v>19</v>
      </c>
      <c r="D23" t="s">
        <v>18</v>
      </c>
      <c r="E23" s="28" t="s">
        <v>776</v>
      </c>
      <c r="F23" s="13">
        <v>304.79999999999995</v>
      </c>
      <c r="G23" s="5">
        <v>1371.6</v>
      </c>
      <c r="H23" s="5">
        <v>152.64000000000001</v>
      </c>
      <c r="I23" s="5">
        <v>152.39999999999998</v>
      </c>
      <c r="J23" s="5">
        <v>0</v>
      </c>
      <c r="K23" s="5">
        <v>304.79999999999995</v>
      </c>
      <c r="L23" s="5">
        <v>206.24799999999996</v>
      </c>
      <c r="M23" s="5">
        <f t="shared" si="5"/>
        <v>46524.671999999999</v>
      </c>
      <c r="N23" s="5">
        <v>0</v>
      </c>
      <c r="O23" s="29">
        <v>0</v>
      </c>
      <c r="P23" s="5">
        <v>301.28971999999999</v>
      </c>
      <c r="Q23" s="29">
        <v>9.58E-3</v>
      </c>
      <c r="R23" s="5">
        <v>0</v>
      </c>
      <c r="S23" s="4">
        <v>0</v>
      </c>
      <c r="T23" s="6">
        <v>38.817498799999996</v>
      </c>
      <c r="U23" s="6">
        <v>0</v>
      </c>
      <c r="V23" s="6">
        <v>0</v>
      </c>
      <c r="W23" s="6">
        <v>1503.0576799999999</v>
      </c>
      <c r="X23" s="6">
        <v>1709.90048</v>
      </c>
      <c r="Y23" s="6">
        <v>407.48031600000002</v>
      </c>
      <c r="Z23" s="5">
        <f t="shared" si="6"/>
        <v>122769.63031315152</v>
      </c>
      <c r="AA23" s="6">
        <f t="shared" si="10"/>
        <v>6.2303690741399897</v>
      </c>
      <c r="AB23" s="4">
        <f t="shared" si="8"/>
        <v>6.6502463054187197</v>
      </c>
      <c r="AC23" s="4">
        <f t="shared" si="0"/>
        <v>0.23830645161290323</v>
      </c>
      <c r="AD23" s="6">
        <f t="shared" si="1"/>
        <v>0</v>
      </c>
      <c r="AE23" s="4">
        <f t="shared" si="9"/>
        <v>6.7979830879423289E-2</v>
      </c>
      <c r="AF23" s="4">
        <f t="shared" si="2"/>
        <v>0.37094849023090587</v>
      </c>
      <c r="AG23" s="4">
        <f t="shared" si="3"/>
        <v>1</v>
      </c>
      <c r="AH23" s="6">
        <v>38.165556000000002</v>
      </c>
      <c r="AI23" s="4">
        <v>1.40653104</v>
      </c>
      <c r="AJ23" s="29">
        <f t="shared" si="4"/>
        <v>3.6234458259325045E-2</v>
      </c>
      <c r="AK23" t="s">
        <v>3</v>
      </c>
      <c r="AL23" s="5"/>
    </row>
    <row r="24" spans="1:38" x14ac:dyDescent="0.3">
      <c r="A24" s="33" t="s">
        <v>15</v>
      </c>
      <c r="B24" s="22" t="s">
        <v>63</v>
      </c>
      <c r="C24" t="s">
        <v>19</v>
      </c>
      <c r="D24" t="s">
        <v>18</v>
      </c>
      <c r="E24" s="28" t="s">
        <v>776</v>
      </c>
      <c r="F24" s="13">
        <v>304.79999999999995</v>
      </c>
      <c r="G24" s="5">
        <v>914.4</v>
      </c>
      <c r="H24" s="5">
        <v>152.64000000000001</v>
      </c>
      <c r="I24" s="5">
        <v>152.39999999999998</v>
      </c>
      <c r="J24" s="5">
        <v>0</v>
      </c>
      <c r="K24" s="5">
        <v>304.79999999999995</v>
      </c>
      <c r="L24" s="5">
        <v>214.62999999999997</v>
      </c>
      <c r="M24" s="5">
        <f t="shared" si="5"/>
        <v>46524.671999999999</v>
      </c>
      <c r="N24" s="5">
        <v>0</v>
      </c>
      <c r="O24" s="29">
        <v>0</v>
      </c>
      <c r="P24" s="5">
        <v>113.54815999999998</v>
      </c>
      <c r="Q24" s="29">
        <v>3.4699999999999996E-3</v>
      </c>
      <c r="R24" s="5">
        <v>0</v>
      </c>
      <c r="S24" s="4">
        <v>0</v>
      </c>
      <c r="T24" s="6">
        <v>36.886966000000001</v>
      </c>
      <c r="U24" s="6">
        <v>0</v>
      </c>
      <c r="V24" s="6">
        <v>0</v>
      </c>
      <c r="W24" s="6">
        <v>1434.1100799999999</v>
      </c>
      <c r="X24" s="6">
        <v>1654.7423999999999</v>
      </c>
      <c r="Y24" s="6">
        <v>421.95931200000001</v>
      </c>
      <c r="Z24" s="5">
        <f t="shared" si="6"/>
        <v>47912.703472465917</v>
      </c>
      <c r="AA24" s="6">
        <f t="shared" si="10"/>
        <v>6.0734640856763118</v>
      </c>
      <c r="AB24" s="4">
        <f t="shared" si="8"/>
        <v>4.2603550295857993</v>
      </c>
      <c r="AC24" s="4">
        <f t="shared" si="0"/>
        <v>0.255</v>
      </c>
      <c r="AD24" s="6">
        <f t="shared" si="1"/>
        <v>0</v>
      </c>
      <c r="AE24" s="4">
        <f t="shared" si="9"/>
        <v>2.7918650443778285E-2</v>
      </c>
      <c r="AF24" s="4">
        <f t="shared" si="2"/>
        <v>0.13490841121495323</v>
      </c>
      <c r="AG24" s="4">
        <f t="shared" si="3"/>
        <v>1</v>
      </c>
      <c r="AH24" s="6">
        <v>32.694269999999996</v>
      </c>
      <c r="AI24" s="4">
        <v>1.14453016</v>
      </c>
      <c r="AJ24" s="29">
        <f t="shared" si="4"/>
        <v>3.1028037383177567E-2</v>
      </c>
      <c r="AK24" t="s">
        <v>3</v>
      </c>
      <c r="AL24" s="5"/>
    </row>
    <row r="25" spans="1:38" x14ac:dyDescent="0.3">
      <c r="A25" s="33" t="s">
        <v>15</v>
      </c>
      <c r="B25" s="22" t="s">
        <v>64</v>
      </c>
      <c r="C25" t="s">
        <v>19</v>
      </c>
      <c r="D25" t="s">
        <v>18</v>
      </c>
      <c r="E25" s="28" t="s">
        <v>776</v>
      </c>
      <c r="F25" s="13">
        <v>304.79999999999995</v>
      </c>
      <c r="G25" s="5">
        <v>914.4</v>
      </c>
      <c r="H25" s="5">
        <v>152.64000000000001</v>
      </c>
      <c r="I25" s="5">
        <v>152.39999999999998</v>
      </c>
      <c r="J25" s="5">
        <v>0</v>
      </c>
      <c r="K25" s="5">
        <v>304.79999999999995</v>
      </c>
      <c r="L25" s="5">
        <v>223.52</v>
      </c>
      <c r="M25" s="5">
        <f t="shared" si="5"/>
        <v>46524.671999999999</v>
      </c>
      <c r="N25" s="5">
        <v>0</v>
      </c>
      <c r="O25" s="29">
        <v>0</v>
      </c>
      <c r="P25" s="5">
        <v>94.838519999999988</v>
      </c>
      <c r="Q25" s="29">
        <v>2.7700000000000003E-3</v>
      </c>
      <c r="R25" s="5">
        <v>0</v>
      </c>
      <c r="S25" s="4">
        <v>0</v>
      </c>
      <c r="T25" s="6">
        <v>23.9248172</v>
      </c>
      <c r="U25" s="6">
        <v>0</v>
      </c>
      <c r="V25" s="6">
        <v>0</v>
      </c>
      <c r="W25" s="6">
        <v>1434.1100799999999</v>
      </c>
      <c r="X25" s="6">
        <v>1654.7423999999999</v>
      </c>
      <c r="Y25" s="6">
        <v>406.10136399999999</v>
      </c>
      <c r="Z25" s="5">
        <f t="shared" si="6"/>
        <v>38514.052331741274</v>
      </c>
      <c r="AA25" s="6">
        <f t="shared" si="10"/>
        <v>4.8913001543556902</v>
      </c>
      <c r="AB25" s="4">
        <f t="shared" si="8"/>
        <v>4.0909090909090908</v>
      </c>
      <c r="AC25" s="4">
        <f t="shared" si="0"/>
        <v>0.24541666666666667</v>
      </c>
      <c r="AD25" s="6">
        <f t="shared" si="1"/>
        <v>0</v>
      </c>
      <c r="AE25" s="4">
        <f t="shared" si="9"/>
        <v>3.4600889852524477E-2</v>
      </c>
      <c r="AF25" s="4">
        <f t="shared" si="2"/>
        <v>0.16604034582132568</v>
      </c>
      <c r="AG25" s="4">
        <f t="shared" si="3"/>
        <v>1</v>
      </c>
      <c r="AH25" s="6">
        <v>31.715665999999999</v>
      </c>
      <c r="AI25" s="4">
        <v>1.0686878</v>
      </c>
      <c r="AJ25" s="29">
        <f t="shared" si="4"/>
        <v>4.4668587896253602E-2</v>
      </c>
      <c r="AK25" t="s">
        <v>3</v>
      </c>
      <c r="AL25" s="5"/>
    </row>
    <row r="26" spans="1:38" x14ac:dyDescent="0.3">
      <c r="A26" s="33" t="s">
        <v>15</v>
      </c>
      <c r="B26" s="22" t="s">
        <v>65</v>
      </c>
      <c r="C26" t="s">
        <v>19</v>
      </c>
      <c r="D26" t="s">
        <v>18</v>
      </c>
      <c r="E26" s="28" t="s">
        <v>776</v>
      </c>
      <c r="F26" s="13">
        <v>304.79999999999995</v>
      </c>
      <c r="G26" s="5">
        <v>914.4</v>
      </c>
      <c r="H26" s="5">
        <v>152.64000000000001</v>
      </c>
      <c r="I26" s="5">
        <v>152.39999999999998</v>
      </c>
      <c r="J26" s="5">
        <v>0</v>
      </c>
      <c r="K26" s="5">
        <v>304.79999999999995</v>
      </c>
      <c r="L26" s="5">
        <v>212.852</v>
      </c>
      <c r="M26" s="5">
        <f t="shared" si="5"/>
        <v>46524.671999999999</v>
      </c>
      <c r="N26" s="5">
        <v>0</v>
      </c>
      <c r="O26" s="29">
        <v>0</v>
      </c>
      <c r="P26" s="5">
        <v>113.54815999999998</v>
      </c>
      <c r="Q26" s="29">
        <v>3.4999999999999996E-3</v>
      </c>
      <c r="R26" s="5">
        <v>0</v>
      </c>
      <c r="S26" s="4">
        <v>0</v>
      </c>
      <c r="T26" s="6">
        <v>26.544826</v>
      </c>
      <c r="U26" s="6">
        <v>0</v>
      </c>
      <c r="V26" s="6">
        <v>0</v>
      </c>
      <c r="W26" s="6">
        <v>1434.1100799999999</v>
      </c>
      <c r="X26" s="6">
        <v>1654.7423999999999</v>
      </c>
      <c r="Y26" s="6">
        <v>413.68559999999997</v>
      </c>
      <c r="Z26" s="5">
        <f t="shared" si="6"/>
        <v>46973.238698495989</v>
      </c>
      <c r="AA26" s="6">
        <f t="shared" si="10"/>
        <v>5.1521671168548098</v>
      </c>
      <c r="AB26" s="4">
        <f t="shared" si="8"/>
        <v>4.2959427207637226</v>
      </c>
      <c r="AC26" s="4">
        <f t="shared" si="0"/>
        <v>0.25</v>
      </c>
      <c r="AD26" s="6">
        <f t="shared" si="1"/>
        <v>0</v>
      </c>
      <c r="AE26" s="4">
        <f t="shared" si="9"/>
        <v>3.8035339922132365E-2</v>
      </c>
      <c r="AF26" s="4">
        <f t="shared" si="2"/>
        <v>0.18909090909090906</v>
      </c>
      <c r="AG26" s="4">
        <f t="shared" si="3"/>
        <v>1</v>
      </c>
      <c r="AH26" s="6">
        <v>31.315328000000001</v>
      </c>
      <c r="AI26" s="4">
        <v>1.11005636</v>
      </c>
      <c r="AJ26" s="29">
        <f t="shared" si="4"/>
        <v>4.1818181818181817E-2</v>
      </c>
      <c r="AK26" t="s">
        <v>3</v>
      </c>
      <c r="AL26" s="5"/>
    </row>
    <row r="27" spans="1:38" x14ac:dyDescent="0.3">
      <c r="A27" s="33" t="s">
        <v>15</v>
      </c>
      <c r="B27" s="22" t="s">
        <v>66</v>
      </c>
      <c r="C27" t="s">
        <v>19</v>
      </c>
      <c r="D27" t="s">
        <v>18</v>
      </c>
      <c r="E27" s="28" t="s">
        <v>776</v>
      </c>
      <c r="F27" s="13">
        <v>304.79999999999995</v>
      </c>
      <c r="G27" s="5">
        <v>914.4</v>
      </c>
      <c r="H27" s="5">
        <v>155.184</v>
      </c>
      <c r="I27" s="5">
        <v>154.93999999999997</v>
      </c>
      <c r="J27" s="5">
        <v>0</v>
      </c>
      <c r="K27" s="5">
        <v>304.79999999999995</v>
      </c>
      <c r="L27" s="5">
        <v>222.25</v>
      </c>
      <c r="M27" s="5">
        <f t="shared" si="5"/>
        <v>47300.083199999994</v>
      </c>
      <c r="N27" s="5">
        <v>0</v>
      </c>
      <c r="O27" s="29">
        <v>0</v>
      </c>
      <c r="P27" s="5">
        <v>113.54815999999998</v>
      </c>
      <c r="Q27" s="29">
        <v>2.7000000000000001E-3</v>
      </c>
      <c r="R27" s="5">
        <v>0</v>
      </c>
      <c r="S27" s="4">
        <v>0</v>
      </c>
      <c r="T27" s="6">
        <v>23.993764800000001</v>
      </c>
      <c r="U27" s="6">
        <v>0</v>
      </c>
      <c r="V27" s="6">
        <v>0</v>
      </c>
      <c r="W27" s="6">
        <v>1434.1100799999999</v>
      </c>
      <c r="X27" s="6">
        <v>1654.7423999999999</v>
      </c>
      <c r="Y27" s="6">
        <v>339.91166799999996</v>
      </c>
      <c r="Z27" s="5">
        <f t="shared" si="6"/>
        <v>38596.344463930873</v>
      </c>
      <c r="AA27" s="6">
        <f t="shared" si="10"/>
        <v>4.8983430667930969</v>
      </c>
      <c r="AB27" s="4">
        <f t="shared" si="8"/>
        <v>4.1142857142857139</v>
      </c>
      <c r="AC27" s="4">
        <f t="shared" si="0"/>
        <v>0.20541666666666666</v>
      </c>
      <c r="AD27" s="6">
        <f t="shared" si="1"/>
        <v>0</v>
      </c>
      <c r="AE27" s="4">
        <f t="shared" si="9"/>
        <v>3.4008374288300051E-2</v>
      </c>
      <c r="AF27" s="4">
        <f t="shared" si="2"/>
        <v>0.16137931034482758</v>
      </c>
      <c r="AG27" s="4">
        <f t="shared" si="3"/>
        <v>1</v>
      </c>
      <c r="AH27" s="6">
        <v>29.13571</v>
      </c>
      <c r="AI27" s="4">
        <v>0.97216115999999997</v>
      </c>
      <c r="AJ27" s="29">
        <f t="shared" si="4"/>
        <v>4.0517241379310343E-2</v>
      </c>
      <c r="AK27" t="s">
        <v>3</v>
      </c>
      <c r="AL27" s="5"/>
    </row>
    <row r="28" spans="1:38" x14ac:dyDescent="0.3">
      <c r="A28" s="33" t="s">
        <v>15</v>
      </c>
      <c r="B28" s="22" t="s">
        <v>67</v>
      </c>
      <c r="C28" t="s">
        <v>19</v>
      </c>
      <c r="D28" t="s">
        <v>18</v>
      </c>
      <c r="E28" s="28" t="s">
        <v>776</v>
      </c>
      <c r="F28" s="13">
        <v>304.79999999999995</v>
      </c>
      <c r="G28" s="5">
        <v>914.4</v>
      </c>
      <c r="H28" s="5">
        <v>152.64000000000001</v>
      </c>
      <c r="I28" s="5">
        <v>152.39999999999998</v>
      </c>
      <c r="J28" s="5">
        <v>0</v>
      </c>
      <c r="K28" s="5">
        <v>304.79999999999995</v>
      </c>
      <c r="L28" s="5">
        <v>204.72399999999999</v>
      </c>
      <c r="M28" s="5">
        <f t="shared" si="5"/>
        <v>46524.671999999999</v>
      </c>
      <c r="N28" s="5">
        <v>0</v>
      </c>
      <c r="O28" s="29">
        <v>0</v>
      </c>
      <c r="P28" s="5">
        <v>113.54815999999998</v>
      </c>
      <c r="Q28" s="29">
        <v>3.64E-3</v>
      </c>
      <c r="R28" s="5">
        <v>0</v>
      </c>
      <c r="S28" s="4">
        <v>0</v>
      </c>
      <c r="T28" s="6">
        <v>24.338502800000001</v>
      </c>
      <c r="U28" s="6">
        <v>0</v>
      </c>
      <c r="V28" s="6">
        <v>0</v>
      </c>
      <c r="W28" s="6">
        <v>1434.1100799999999</v>
      </c>
      <c r="X28" s="6">
        <v>1654.7423999999999</v>
      </c>
      <c r="Y28" s="6">
        <v>616.39154400000007</v>
      </c>
      <c r="Z28" s="5">
        <f t="shared" si="6"/>
        <v>69990.125660759033</v>
      </c>
      <c r="AA28" s="6">
        <f t="shared" si="10"/>
        <v>4.933406814768067</v>
      </c>
      <c r="AB28" s="4">
        <f t="shared" si="8"/>
        <v>4.4665012406947895</v>
      </c>
      <c r="AC28" s="4">
        <f t="shared" si="0"/>
        <v>0.37250000000000005</v>
      </c>
      <c r="AD28" s="6">
        <f t="shared" si="1"/>
        <v>0</v>
      </c>
      <c r="AE28" s="4">
        <f t="shared" si="9"/>
        <v>6.1810121094422771E-2</v>
      </c>
      <c r="AF28" s="4">
        <f t="shared" si="2"/>
        <v>0.21448158640226625</v>
      </c>
      <c r="AG28" s="4">
        <f t="shared" si="3"/>
        <v>1</v>
      </c>
      <c r="AH28" s="6">
        <v>33.672874</v>
      </c>
      <c r="AI28" s="4">
        <v>1.23416204</v>
      </c>
      <c r="AJ28" s="29">
        <f t="shared" si="4"/>
        <v>5.0708215297450419E-2</v>
      </c>
      <c r="AK28" t="s">
        <v>3</v>
      </c>
      <c r="AL28" s="5"/>
    </row>
    <row r="29" spans="1:38" x14ac:dyDescent="0.3">
      <c r="A29" s="33" t="s">
        <v>15</v>
      </c>
      <c r="B29" s="22" t="s">
        <v>68</v>
      </c>
      <c r="C29" t="s">
        <v>19</v>
      </c>
      <c r="D29" t="s">
        <v>18</v>
      </c>
      <c r="E29" s="28" t="s">
        <v>776</v>
      </c>
      <c r="F29" s="13">
        <v>304.79999999999995</v>
      </c>
      <c r="G29" s="5">
        <v>914.4</v>
      </c>
      <c r="H29" s="5">
        <v>152.64000000000001</v>
      </c>
      <c r="I29" s="5">
        <v>152.39999999999998</v>
      </c>
      <c r="J29" s="5">
        <v>0</v>
      </c>
      <c r="K29" s="5">
        <v>304.79999999999995</v>
      </c>
      <c r="L29" s="5">
        <v>211.07400000000001</v>
      </c>
      <c r="M29" s="5">
        <f t="shared" si="5"/>
        <v>46524.671999999999</v>
      </c>
      <c r="N29" s="5">
        <v>0</v>
      </c>
      <c r="O29" s="29">
        <v>0</v>
      </c>
      <c r="P29" s="5">
        <v>150.96744000000001</v>
      </c>
      <c r="Q29" s="29">
        <v>4.6999999999999993E-3</v>
      </c>
      <c r="R29" s="5">
        <v>0</v>
      </c>
      <c r="S29" s="4">
        <v>0</v>
      </c>
      <c r="T29" s="6">
        <v>28.613253999999998</v>
      </c>
      <c r="U29" s="6">
        <v>0</v>
      </c>
      <c r="V29" s="6">
        <v>0</v>
      </c>
      <c r="W29" s="6">
        <v>1434.1100799999999</v>
      </c>
      <c r="X29" s="6">
        <v>1654.7423999999999</v>
      </c>
      <c r="Y29" s="6">
        <v>406.79084</v>
      </c>
      <c r="Z29" s="5">
        <f t="shared" si="6"/>
        <v>61412.171730249604</v>
      </c>
      <c r="AA29" s="6">
        <f t="shared" si="10"/>
        <v>5.3491358180550996</v>
      </c>
      <c r="AB29" s="4">
        <f t="shared" si="8"/>
        <v>4.3321299638989164</v>
      </c>
      <c r="AC29" s="4">
        <f t="shared" si="0"/>
        <v>0.24583333333333335</v>
      </c>
      <c r="AD29" s="6">
        <f t="shared" si="1"/>
        <v>0</v>
      </c>
      <c r="AE29" s="4">
        <f t="shared" si="9"/>
        <v>4.6132170190194749E-2</v>
      </c>
      <c r="AF29" s="4">
        <f t="shared" si="2"/>
        <v>0.23556626506024092</v>
      </c>
      <c r="AG29" s="4">
        <f t="shared" si="3"/>
        <v>1</v>
      </c>
      <c r="AH29" s="6">
        <v>31.092918000000001</v>
      </c>
      <c r="AI29" s="4">
        <v>1.11005636</v>
      </c>
      <c r="AJ29" s="29">
        <f t="shared" si="4"/>
        <v>3.8795180722891565E-2</v>
      </c>
      <c r="AK29" t="s">
        <v>3</v>
      </c>
      <c r="AL29" s="5"/>
    </row>
    <row r="30" spans="1:38" x14ac:dyDescent="0.3">
      <c r="A30" s="33" t="s">
        <v>15</v>
      </c>
      <c r="B30" s="22" t="s">
        <v>69</v>
      </c>
      <c r="C30" t="s">
        <v>19</v>
      </c>
      <c r="D30" t="s">
        <v>18</v>
      </c>
      <c r="E30" s="28" t="s">
        <v>776</v>
      </c>
      <c r="F30" s="13">
        <v>304.79999999999995</v>
      </c>
      <c r="G30" s="5">
        <v>914.4</v>
      </c>
      <c r="H30" s="5">
        <v>152.64000000000001</v>
      </c>
      <c r="I30" s="5">
        <v>152.39999999999998</v>
      </c>
      <c r="J30" s="5">
        <v>0</v>
      </c>
      <c r="K30" s="5">
        <v>304.79999999999995</v>
      </c>
      <c r="L30" s="5">
        <v>212.08999999999997</v>
      </c>
      <c r="M30" s="5">
        <f t="shared" si="5"/>
        <v>46524.671999999999</v>
      </c>
      <c r="N30" s="5">
        <v>0</v>
      </c>
      <c r="O30" s="29">
        <v>0</v>
      </c>
      <c r="P30" s="5">
        <v>113.54815999999998</v>
      </c>
      <c r="Q30" s="29">
        <v>3.5099999999999997E-3</v>
      </c>
      <c r="R30" s="5">
        <v>0</v>
      </c>
      <c r="S30" s="4">
        <v>0</v>
      </c>
      <c r="T30" s="6">
        <v>19.925856400000001</v>
      </c>
      <c r="U30" s="6">
        <v>0</v>
      </c>
      <c r="V30" s="6">
        <v>0</v>
      </c>
      <c r="W30" s="6">
        <v>1434.1100799999999</v>
      </c>
      <c r="X30" s="6">
        <v>1654.7423999999999</v>
      </c>
      <c r="Y30" s="6">
        <v>606.73887999999999</v>
      </c>
      <c r="Z30" s="5">
        <f t="shared" si="6"/>
        <v>68894.083424460783</v>
      </c>
      <c r="AA30" s="6">
        <f t="shared" si="10"/>
        <v>4.463838751567982</v>
      </c>
      <c r="AB30" s="4">
        <f t="shared" si="8"/>
        <v>4.3113772455089823</v>
      </c>
      <c r="AC30" s="4">
        <f t="shared" si="0"/>
        <v>0.3666666666666667</v>
      </c>
      <c r="AD30" s="6">
        <f t="shared" si="1"/>
        <v>0</v>
      </c>
      <c r="AE30" s="4">
        <f t="shared" si="9"/>
        <v>7.4315877541052164E-2</v>
      </c>
      <c r="AF30" s="4">
        <f t="shared" si="2"/>
        <v>0.25262283737024216</v>
      </c>
      <c r="AG30" s="4">
        <f t="shared" si="3"/>
        <v>1</v>
      </c>
      <c r="AH30" s="6">
        <v>33.183571999999998</v>
      </c>
      <c r="AI30" s="4">
        <v>1.17900396</v>
      </c>
      <c r="AJ30" s="29">
        <f t="shared" si="4"/>
        <v>5.9169550173010378E-2</v>
      </c>
      <c r="AK30" t="s">
        <v>3</v>
      </c>
      <c r="AL30" s="5"/>
    </row>
    <row r="31" spans="1:38" x14ac:dyDescent="0.3">
      <c r="A31" s="33" t="s">
        <v>15</v>
      </c>
      <c r="B31" s="22" t="s">
        <v>70</v>
      </c>
      <c r="C31" t="s">
        <v>19</v>
      </c>
      <c r="D31" t="s">
        <v>18</v>
      </c>
      <c r="E31" s="28" t="s">
        <v>776</v>
      </c>
      <c r="F31" s="13">
        <v>304.79999999999995</v>
      </c>
      <c r="G31" s="5">
        <v>914.4</v>
      </c>
      <c r="H31" s="5">
        <v>152.64000000000001</v>
      </c>
      <c r="I31" s="5">
        <v>152.39999999999998</v>
      </c>
      <c r="J31" s="5">
        <v>0</v>
      </c>
      <c r="K31" s="5">
        <v>304.79999999999995</v>
      </c>
      <c r="L31" s="5">
        <v>223.52</v>
      </c>
      <c r="M31" s="5">
        <f t="shared" si="5"/>
        <v>46524.671999999999</v>
      </c>
      <c r="N31" s="5">
        <v>0</v>
      </c>
      <c r="O31" s="29">
        <v>0</v>
      </c>
      <c r="P31" s="5">
        <v>113.54815999999998</v>
      </c>
      <c r="Q31" s="29">
        <v>3.3300000000000001E-3</v>
      </c>
      <c r="R31" s="5">
        <v>0</v>
      </c>
      <c r="S31" s="4">
        <v>0</v>
      </c>
      <c r="T31" s="6">
        <v>17.788480799999999</v>
      </c>
      <c r="U31" s="6">
        <v>0</v>
      </c>
      <c r="V31" s="6">
        <v>0</v>
      </c>
      <c r="W31" s="6">
        <v>1434.1100799999999</v>
      </c>
      <c r="X31" s="6">
        <v>1654.7423999999999</v>
      </c>
      <c r="Y31" s="6">
        <v>248.900836</v>
      </c>
      <c r="Z31" s="5">
        <f t="shared" si="6"/>
        <v>28262.231950261754</v>
      </c>
      <c r="AA31" s="6">
        <f t="shared" si="10"/>
        <v>4.2176392448856976</v>
      </c>
      <c r="AB31" s="4">
        <f t="shared" si="8"/>
        <v>4.0909090909090908</v>
      </c>
      <c r="AC31" s="4">
        <f t="shared" si="0"/>
        <v>0.15041666666666667</v>
      </c>
      <c r="AD31" s="6">
        <f t="shared" si="1"/>
        <v>0</v>
      </c>
      <c r="AE31" s="4">
        <f t="shared" si="9"/>
        <v>3.4149494309286613E-2</v>
      </c>
      <c r="AF31" s="4">
        <f t="shared" si="2"/>
        <v>0.26846511627906977</v>
      </c>
      <c r="AG31" s="4">
        <f t="shared" si="3"/>
        <v>1</v>
      </c>
      <c r="AH31" s="6">
        <v>24.287171999999998</v>
      </c>
      <c r="AI31" s="4">
        <v>0.82737119999999997</v>
      </c>
      <c r="AJ31" s="29">
        <f t="shared" si="4"/>
        <v>4.6511627906976744E-2</v>
      </c>
      <c r="AK31" t="s">
        <v>3</v>
      </c>
      <c r="AL31" s="5"/>
    </row>
    <row r="32" spans="1:38" x14ac:dyDescent="0.3">
      <c r="A32" s="33" t="s">
        <v>15</v>
      </c>
      <c r="B32" s="23" t="s">
        <v>71</v>
      </c>
      <c r="C32" t="s">
        <v>19</v>
      </c>
      <c r="D32" t="s">
        <v>18</v>
      </c>
      <c r="E32" s="28" t="s">
        <v>776</v>
      </c>
      <c r="F32" s="13">
        <v>304.79999999999995</v>
      </c>
      <c r="G32" s="5">
        <v>914.4</v>
      </c>
      <c r="H32" s="5">
        <v>152.64000000000001</v>
      </c>
      <c r="I32" s="5">
        <v>152.39999999999998</v>
      </c>
      <c r="J32" s="5">
        <v>0</v>
      </c>
      <c r="K32" s="5">
        <v>304.79999999999995</v>
      </c>
      <c r="L32" s="5">
        <v>208.27999999999997</v>
      </c>
      <c r="M32" s="5">
        <f t="shared" si="5"/>
        <v>46524.671999999999</v>
      </c>
      <c r="N32" s="5">
        <v>0</v>
      </c>
      <c r="O32" s="29">
        <v>0</v>
      </c>
      <c r="P32" s="5">
        <v>245.80596</v>
      </c>
      <c r="Q32" s="29">
        <v>7.7400000000000004E-3</v>
      </c>
      <c r="R32" s="5">
        <v>0</v>
      </c>
      <c r="S32" s="4">
        <v>0</v>
      </c>
      <c r="T32" s="6">
        <v>39.920660399999996</v>
      </c>
      <c r="U32" s="6">
        <v>0</v>
      </c>
      <c r="V32" s="6">
        <v>0</v>
      </c>
      <c r="W32" s="6">
        <v>1434.1100799999999</v>
      </c>
      <c r="X32" s="6">
        <v>1654.7423999999999</v>
      </c>
      <c r="Y32" s="6">
        <v>496.42271999999997</v>
      </c>
      <c r="Z32" s="5">
        <f t="shared" si="6"/>
        <v>122023.66325541119</v>
      </c>
      <c r="AA32" s="6">
        <f t="shared" si="10"/>
        <v>6.3182798608482038</v>
      </c>
      <c r="AB32" s="4">
        <f t="shared" si="8"/>
        <v>4.3902439024390247</v>
      </c>
      <c r="AC32" s="4">
        <f t="shared" si="0"/>
        <v>0.3</v>
      </c>
      <c r="AD32" s="6">
        <f t="shared" si="1"/>
        <v>0</v>
      </c>
      <c r="AE32" s="4">
        <f t="shared" si="9"/>
        <v>6.5699644800729956E-2</v>
      </c>
      <c r="AF32" s="4">
        <f t="shared" si="2"/>
        <v>0.2780518134715026</v>
      </c>
      <c r="AG32" s="4">
        <f t="shared" si="3"/>
        <v>1</v>
      </c>
      <c r="AH32" s="6">
        <v>59.205542000000001</v>
      </c>
      <c r="AI32" s="4">
        <v>2.1097965599999999</v>
      </c>
      <c r="AJ32" s="29">
        <f t="shared" si="4"/>
        <v>5.284974093264249E-2</v>
      </c>
      <c r="AK32" t="s">
        <v>3</v>
      </c>
      <c r="AL32" s="5"/>
    </row>
    <row r="33" spans="1:38" x14ac:dyDescent="0.3">
      <c r="A33" s="33" t="s">
        <v>15</v>
      </c>
      <c r="B33" s="23" t="s">
        <v>72</v>
      </c>
      <c r="C33" t="s">
        <v>19</v>
      </c>
      <c r="D33" t="s">
        <v>18</v>
      </c>
      <c r="E33" s="28" t="s">
        <v>776</v>
      </c>
      <c r="F33" s="13">
        <v>304.79999999999995</v>
      </c>
      <c r="G33" s="5">
        <v>914.4</v>
      </c>
      <c r="H33" s="5">
        <v>152.64000000000001</v>
      </c>
      <c r="I33" s="5">
        <v>152.39999999999998</v>
      </c>
      <c r="J33" s="5">
        <v>0</v>
      </c>
      <c r="K33" s="5">
        <v>304.79999999999995</v>
      </c>
      <c r="L33" s="5">
        <v>208.27999999999997</v>
      </c>
      <c r="M33" s="5">
        <f t="shared" si="5"/>
        <v>46524.671999999999</v>
      </c>
      <c r="N33" s="5">
        <v>0</v>
      </c>
      <c r="O33" s="29">
        <v>0</v>
      </c>
      <c r="P33" s="5">
        <v>245.80596</v>
      </c>
      <c r="Q33" s="29">
        <v>7.7400000000000004E-3</v>
      </c>
      <c r="R33" s="5">
        <v>0</v>
      </c>
      <c r="S33" s="4">
        <v>0</v>
      </c>
      <c r="T33" s="6">
        <v>32.819057600000001</v>
      </c>
      <c r="U33" s="6">
        <v>0</v>
      </c>
      <c r="V33" s="6">
        <v>0</v>
      </c>
      <c r="W33" s="6">
        <v>1434.1100799999999</v>
      </c>
      <c r="X33" s="6">
        <v>1654.7423999999999</v>
      </c>
      <c r="Y33" s="6">
        <v>391.62236799999999</v>
      </c>
      <c r="Z33" s="5">
        <f t="shared" si="6"/>
        <v>96263.112123713276</v>
      </c>
      <c r="AA33" s="6">
        <f t="shared" si="10"/>
        <v>5.7287919843541184</v>
      </c>
      <c r="AB33" s="4">
        <f t="shared" si="8"/>
        <v>4.3902439024390247</v>
      </c>
      <c r="AC33" s="4">
        <f t="shared" si="0"/>
        <v>0.23666666666666669</v>
      </c>
      <c r="AD33" s="6">
        <f t="shared" si="1"/>
        <v>0</v>
      </c>
      <c r="AE33" s="4">
        <f t="shared" si="9"/>
        <v>6.3044974279019783E-2</v>
      </c>
      <c r="AF33" s="4">
        <f t="shared" si="2"/>
        <v>0.33821848739495797</v>
      </c>
      <c r="AG33" s="4">
        <f t="shared" si="3"/>
        <v>1</v>
      </c>
      <c r="AH33" s="6">
        <v>51.510156000000002</v>
      </c>
      <c r="AI33" s="4">
        <v>1.8409009199999999</v>
      </c>
      <c r="AJ33" s="29">
        <f t="shared" si="4"/>
        <v>5.6092436974789911E-2</v>
      </c>
      <c r="AK33" t="s">
        <v>3</v>
      </c>
      <c r="AL33" s="5"/>
    </row>
    <row r="34" spans="1:38" x14ac:dyDescent="0.3">
      <c r="A34" s="33" t="s">
        <v>15</v>
      </c>
      <c r="B34" s="24" t="s">
        <v>73</v>
      </c>
      <c r="C34" t="s">
        <v>19</v>
      </c>
      <c r="D34" t="s">
        <v>46</v>
      </c>
      <c r="E34" s="28" t="s">
        <v>776</v>
      </c>
      <c r="F34" s="13">
        <v>304.79999999999995</v>
      </c>
      <c r="G34" s="5">
        <v>914.4</v>
      </c>
      <c r="H34" s="5">
        <v>155.184</v>
      </c>
      <c r="I34" s="5">
        <v>154.93999999999997</v>
      </c>
      <c r="J34" s="5">
        <v>0</v>
      </c>
      <c r="K34" s="5">
        <v>304.79999999999995</v>
      </c>
      <c r="L34" s="5">
        <v>229.36199999999997</v>
      </c>
      <c r="M34" s="5">
        <f t="shared" si="5"/>
        <v>47300.083199999994</v>
      </c>
      <c r="N34" s="5">
        <v>0</v>
      </c>
      <c r="O34" s="29">
        <v>0</v>
      </c>
      <c r="P34" s="5">
        <v>113.54815999999998</v>
      </c>
      <c r="Q34" s="29">
        <v>3.14E-3</v>
      </c>
      <c r="R34" s="5">
        <v>0</v>
      </c>
      <c r="S34" s="4">
        <v>0</v>
      </c>
      <c r="T34" s="6">
        <v>34.404852399999996</v>
      </c>
      <c r="U34" s="6">
        <v>0</v>
      </c>
      <c r="V34" s="6">
        <v>0</v>
      </c>
      <c r="W34" s="6">
        <v>1434.1100799999999</v>
      </c>
      <c r="X34" s="6">
        <v>1654.7423999999999</v>
      </c>
      <c r="Y34" s="6">
        <v>0</v>
      </c>
      <c r="Z34" s="5">
        <f t="shared" si="6"/>
        <v>0</v>
      </c>
      <c r="AA34" s="6">
        <f t="shared" si="10"/>
        <v>5.8655649685260496</v>
      </c>
      <c r="AB34" s="4">
        <f t="shared" si="8"/>
        <v>3.9867109634551499</v>
      </c>
      <c r="AC34" s="4">
        <f t="shared" ref="AC34:AC65" si="11">+Y34/X34</f>
        <v>0</v>
      </c>
      <c r="AD34" s="6">
        <f t="shared" ref="AD34:AD65" si="12">+S34*V34</f>
        <v>0</v>
      </c>
      <c r="AE34" s="4">
        <f t="shared" ref="AE34:AE65" si="13">+Z34/(M34*T34)</f>
        <v>0</v>
      </c>
      <c r="AF34" s="4">
        <f t="shared" si="2"/>
        <v>0.13088577154308617</v>
      </c>
      <c r="AG34" s="4">
        <f t="shared" si="3"/>
        <v>1</v>
      </c>
      <c r="AH34" s="6">
        <v>25.710596000000002</v>
      </c>
      <c r="AI34" s="4">
        <v>0.82737119999999997</v>
      </c>
      <c r="AJ34" s="29">
        <f t="shared" si="4"/>
        <v>2.4048096192384773E-2</v>
      </c>
      <c r="AK34" t="s">
        <v>3</v>
      </c>
      <c r="AL34" s="5"/>
    </row>
    <row r="35" spans="1:38" x14ac:dyDescent="0.3">
      <c r="A35" s="33" t="s">
        <v>15</v>
      </c>
      <c r="B35" s="23" t="s">
        <v>74</v>
      </c>
      <c r="C35" t="s">
        <v>19</v>
      </c>
      <c r="D35" t="s">
        <v>18</v>
      </c>
      <c r="E35" s="28" t="s">
        <v>776</v>
      </c>
      <c r="F35" s="13">
        <v>304.79999999999995</v>
      </c>
      <c r="G35" s="5">
        <v>914.4</v>
      </c>
      <c r="H35" s="5">
        <v>152.64000000000001</v>
      </c>
      <c r="I35" s="5">
        <v>152.39999999999998</v>
      </c>
      <c r="J35" s="5">
        <v>0</v>
      </c>
      <c r="K35" s="5">
        <v>304.79999999999995</v>
      </c>
      <c r="L35" s="5">
        <v>238.25200000000001</v>
      </c>
      <c r="M35" s="5">
        <f t="shared" si="5"/>
        <v>46524.671999999999</v>
      </c>
      <c r="N35" s="5">
        <v>0</v>
      </c>
      <c r="O35" s="29">
        <v>0</v>
      </c>
      <c r="P35" s="5">
        <v>113.54815999999998</v>
      </c>
      <c r="Q35" s="29">
        <v>3.1199999999999999E-3</v>
      </c>
      <c r="R35" s="5">
        <v>0</v>
      </c>
      <c r="S35" s="4">
        <v>0</v>
      </c>
      <c r="T35" s="6">
        <v>29.578520399999999</v>
      </c>
      <c r="U35" s="6">
        <v>0</v>
      </c>
      <c r="V35" s="6">
        <v>0</v>
      </c>
      <c r="W35" s="6">
        <v>1434.1100799999999</v>
      </c>
      <c r="X35" s="6">
        <v>1654.7423999999999</v>
      </c>
      <c r="Y35" s="6">
        <v>165.47424000000001</v>
      </c>
      <c r="Z35" s="5">
        <f t="shared" si="6"/>
        <v>18789.295479398399</v>
      </c>
      <c r="AA35" s="6">
        <f t="shared" si="10"/>
        <v>5.4386138307476841</v>
      </c>
      <c r="AB35" s="4">
        <f t="shared" si="8"/>
        <v>3.8379530916844349</v>
      </c>
      <c r="AC35" s="4">
        <f t="shared" si="11"/>
        <v>0.10000000000000002</v>
      </c>
      <c r="AD35" s="6">
        <f t="shared" si="12"/>
        <v>0</v>
      </c>
      <c r="AE35" s="4">
        <f t="shared" si="13"/>
        <v>1.3653711766919313E-2</v>
      </c>
      <c r="AF35" s="4">
        <f t="shared" si="2"/>
        <v>0.15127272727272728</v>
      </c>
      <c r="AG35" s="4">
        <f t="shared" si="3"/>
        <v>1</v>
      </c>
      <c r="AH35" s="6">
        <v>31.715665999999999</v>
      </c>
      <c r="AI35" s="4">
        <v>0.99974019999999997</v>
      </c>
      <c r="AJ35" s="29">
        <f t="shared" si="4"/>
        <v>3.37995337995338E-2</v>
      </c>
      <c r="AK35" t="s">
        <v>3</v>
      </c>
      <c r="AL35" s="5"/>
    </row>
    <row r="36" spans="1:38" x14ac:dyDescent="0.3">
      <c r="A36" s="33" t="s">
        <v>15</v>
      </c>
      <c r="B36" s="23" t="s">
        <v>75</v>
      </c>
      <c r="C36" t="s">
        <v>19</v>
      </c>
      <c r="D36" t="s">
        <v>18</v>
      </c>
      <c r="E36" s="28" t="s">
        <v>776</v>
      </c>
      <c r="F36" s="13">
        <v>304.79999999999995</v>
      </c>
      <c r="G36" s="5">
        <v>914.4</v>
      </c>
      <c r="H36" s="5">
        <v>152.64000000000001</v>
      </c>
      <c r="I36" s="5">
        <v>152.39999999999998</v>
      </c>
      <c r="J36" s="5">
        <v>0</v>
      </c>
      <c r="K36" s="5">
        <v>304.79999999999995</v>
      </c>
      <c r="L36" s="5">
        <v>232.66399999999999</v>
      </c>
      <c r="M36" s="5">
        <f t="shared" si="5"/>
        <v>46524.671999999999</v>
      </c>
      <c r="N36" s="5">
        <v>0</v>
      </c>
      <c r="O36" s="29">
        <v>0</v>
      </c>
      <c r="P36" s="5">
        <v>113.54815999999998</v>
      </c>
      <c r="Q36" s="29">
        <v>3.2000000000000002E-3</v>
      </c>
      <c r="R36" s="5">
        <v>0</v>
      </c>
      <c r="S36" s="4">
        <v>0</v>
      </c>
      <c r="T36" s="6">
        <v>19.305327999999999</v>
      </c>
      <c r="U36" s="6">
        <v>0</v>
      </c>
      <c r="V36" s="6">
        <v>0</v>
      </c>
      <c r="W36" s="6">
        <v>1434.1100799999999</v>
      </c>
      <c r="X36" s="6">
        <v>1654.7423999999999</v>
      </c>
      <c r="Y36" s="6">
        <v>68.947599999999994</v>
      </c>
      <c r="Z36" s="5">
        <f t="shared" si="6"/>
        <v>7828.8731164159981</v>
      </c>
      <c r="AA36" s="6">
        <f t="shared" si="10"/>
        <v>4.393782880389062</v>
      </c>
      <c r="AB36" s="4">
        <f t="shared" si="8"/>
        <v>3.9301310043668125</v>
      </c>
      <c r="AC36" s="4">
        <f t="shared" si="11"/>
        <v>4.1666666666666664E-2</v>
      </c>
      <c r="AD36" s="6">
        <f t="shared" si="12"/>
        <v>0</v>
      </c>
      <c r="AE36" s="4">
        <f t="shared" si="13"/>
        <v>8.716432065488668E-3</v>
      </c>
      <c r="AF36" s="4">
        <f t="shared" si="2"/>
        <v>0.23771428571428574</v>
      </c>
      <c r="AG36" s="4">
        <f t="shared" si="3"/>
        <v>1</v>
      </c>
      <c r="AH36" s="6">
        <v>28.24607</v>
      </c>
      <c r="AI36" s="4">
        <v>0.91700307999999997</v>
      </c>
      <c r="AJ36" s="29">
        <f t="shared" si="4"/>
        <v>4.7500000000000001E-2</v>
      </c>
      <c r="AK36" t="s">
        <v>3</v>
      </c>
      <c r="AL36" s="5"/>
    </row>
    <row r="37" spans="1:38" x14ac:dyDescent="0.3">
      <c r="A37" s="33" t="s">
        <v>15</v>
      </c>
      <c r="B37" s="23" t="s">
        <v>76</v>
      </c>
      <c r="C37" t="s">
        <v>19</v>
      </c>
      <c r="D37" t="s">
        <v>18</v>
      </c>
      <c r="E37" s="28" t="s">
        <v>776</v>
      </c>
      <c r="F37" s="13">
        <v>304.79999999999995</v>
      </c>
      <c r="G37" s="5">
        <v>914.4</v>
      </c>
      <c r="H37" s="5">
        <v>152.64000000000001</v>
      </c>
      <c r="I37" s="5">
        <v>152.39999999999998</v>
      </c>
      <c r="J37" s="5">
        <v>0</v>
      </c>
      <c r="K37" s="5">
        <v>304.79999999999995</v>
      </c>
      <c r="L37" s="5">
        <v>208.27999999999997</v>
      </c>
      <c r="M37" s="5">
        <f t="shared" si="5"/>
        <v>46524.671999999999</v>
      </c>
      <c r="N37" s="5">
        <v>0</v>
      </c>
      <c r="O37" s="29">
        <v>0</v>
      </c>
      <c r="P37" s="5">
        <v>245.80596</v>
      </c>
      <c r="Q37" s="29">
        <v>7.5799999999999999E-3</v>
      </c>
      <c r="R37" s="5">
        <v>0</v>
      </c>
      <c r="S37" s="4">
        <v>0</v>
      </c>
      <c r="T37" s="6">
        <v>42.195931199999997</v>
      </c>
      <c r="U37" s="6">
        <v>0</v>
      </c>
      <c r="V37" s="6">
        <v>0</v>
      </c>
      <c r="W37" s="6">
        <v>1434.1100799999999</v>
      </c>
      <c r="X37" s="6">
        <v>1654.7423999999999</v>
      </c>
      <c r="Y37" s="6">
        <v>34.473799999999997</v>
      </c>
      <c r="Z37" s="5">
        <f t="shared" si="6"/>
        <v>8473.8655038479992</v>
      </c>
      <c r="AA37" s="6">
        <f t="shared" si="10"/>
        <v>6.4958395300376681</v>
      </c>
      <c r="AB37" s="4">
        <f t="shared" si="8"/>
        <v>4.3902439024390247</v>
      </c>
      <c r="AC37" s="4">
        <f t="shared" si="11"/>
        <v>2.0833333333333332E-2</v>
      </c>
      <c r="AD37" s="6">
        <f t="shared" si="12"/>
        <v>0</v>
      </c>
      <c r="AE37" s="4">
        <f t="shared" si="13"/>
        <v>4.3164595065839058E-3</v>
      </c>
      <c r="AF37" s="4">
        <f t="shared" si="2"/>
        <v>0.25762091503267975</v>
      </c>
      <c r="AG37" s="4">
        <f t="shared" si="3"/>
        <v>1</v>
      </c>
      <c r="AH37" s="6">
        <v>39.455533999999993</v>
      </c>
      <c r="AI37" s="4">
        <v>1.39274152</v>
      </c>
      <c r="AJ37" s="29">
        <f t="shared" si="4"/>
        <v>3.3006535947712419E-2</v>
      </c>
      <c r="AK37" t="s">
        <v>3</v>
      </c>
      <c r="AL37" s="5"/>
    </row>
    <row r="38" spans="1:38" x14ac:dyDescent="0.3">
      <c r="A38" s="33" t="s">
        <v>15</v>
      </c>
      <c r="B38" s="23" t="s">
        <v>77</v>
      </c>
      <c r="C38" t="s">
        <v>19</v>
      </c>
      <c r="D38" t="s">
        <v>18</v>
      </c>
      <c r="E38" s="28" t="s">
        <v>776</v>
      </c>
      <c r="F38" s="13">
        <v>304.79999999999995</v>
      </c>
      <c r="G38" s="5">
        <v>914.4</v>
      </c>
      <c r="H38" s="5">
        <v>152.64000000000001</v>
      </c>
      <c r="I38" s="5">
        <v>152.39999999999998</v>
      </c>
      <c r="J38" s="5">
        <v>0</v>
      </c>
      <c r="K38" s="5">
        <v>304.79999999999995</v>
      </c>
      <c r="L38" s="5">
        <v>208.27999999999997</v>
      </c>
      <c r="M38" s="5">
        <f t="shared" si="5"/>
        <v>46524.671999999999</v>
      </c>
      <c r="N38" s="5">
        <v>0</v>
      </c>
      <c r="O38" s="29">
        <v>0</v>
      </c>
      <c r="P38" s="5">
        <v>245.80596</v>
      </c>
      <c r="Q38" s="29">
        <v>7.7400000000000004E-3</v>
      </c>
      <c r="R38" s="5">
        <v>0</v>
      </c>
      <c r="S38" s="4">
        <v>0</v>
      </c>
      <c r="T38" s="6">
        <v>32.819057600000001</v>
      </c>
      <c r="U38" s="6">
        <v>0</v>
      </c>
      <c r="V38" s="6">
        <v>0</v>
      </c>
      <c r="W38" s="6">
        <v>1434.1100799999999</v>
      </c>
      <c r="X38" s="6">
        <v>1654.7423999999999</v>
      </c>
      <c r="Y38" s="6">
        <v>234.42184</v>
      </c>
      <c r="Z38" s="5">
        <f t="shared" si="6"/>
        <v>57622.285426166403</v>
      </c>
      <c r="AA38" s="6">
        <f t="shared" si="10"/>
        <v>5.7287919843541184</v>
      </c>
      <c r="AB38" s="4">
        <f t="shared" si="8"/>
        <v>4.3902439024390247</v>
      </c>
      <c r="AC38" s="4">
        <f t="shared" si="11"/>
        <v>0.14166666666666669</v>
      </c>
      <c r="AD38" s="6">
        <f t="shared" si="12"/>
        <v>0</v>
      </c>
      <c r="AE38" s="4">
        <f t="shared" si="13"/>
        <v>3.7738188828990715E-2</v>
      </c>
      <c r="AF38" s="4">
        <f t="shared" si="2"/>
        <v>0.33821848739495797</v>
      </c>
      <c r="AG38" s="4">
        <f t="shared" si="3"/>
        <v>1</v>
      </c>
      <c r="AH38" s="6">
        <v>46.972992000000005</v>
      </c>
      <c r="AI38" s="4">
        <v>1.6754266799999999</v>
      </c>
      <c r="AJ38" s="29">
        <f t="shared" si="4"/>
        <v>5.1050420168067226E-2</v>
      </c>
      <c r="AK38" t="s">
        <v>3</v>
      </c>
      <c r="AL38" s="5"/>
    </row>
    <row r="39" spans="1:38" x14ac:dyDescent="0.3">
      <c r="A39" s="33" t="s">
        <v>15</v>
      </c>
      <c r="B39" s="23" t="s">
        <v>78</v>
      </c>
      <c r="C39" s="1" t="s">
        <v>79</v>
      </c>
      <c r="D39" t="s">
        <v>46</v>
      </c>
      <c r="E39" s="28" t="s">
        <v>776</v>
      </c>
      <c r="F39" s="13">
        <v>304.79999999999995</v>
      </c>
      <c r="G39" s="5">
        <v>1371.6</v>
      </c>
      <c r="H39" s="5">
        <v>75.048000000000002</v>
      </c>
      <c r="I39" s="5">
        <v>150.36799999999999</v>
      </c>
      <c r="J39" s="5">
        <v>67.309999999999988</v>
      </c>
      <c r="K39" s="5">
        <v>144.80000000000001</v>
      </c>
      <c r="L39" s="5">
        <v>259.334</v>
      </c>
      <c r="M39" s="5">
        <v>34451.543999999994</v>
      </c>
      <c r="N39" s="5">
        <v>0</v>
      </c>
      <c r="O39" s="29">
        <v>0</v>
      </c>
      <c r="P39" s="5">
        <v>114.83847999999999</v>
      </c>
      <c r="Q39" s="29">
        <v>2.9499999999999999E-3</v>
      </c>
      <c r="R39" s="5">
        <v>0</v>
      </c>
      <c r="S39" s="4">
        <v>0</v>
      </c>
      <c r="T39" s="6">
        <v>31.198788999999998</v>
      </c>
      <c r="U39" s="6">
        <v>0</v>
      </c>
      <c r="V39" s="6">
        <v>0</v>
      </c>
      <c r="W39" s="6">
        <v>1627.16336</v>
      </c>
      <c r="X39" s="6">
        <v>1827.1114</v>
      </c>
      <c r="Y39" s="6">
        <v>851.50285999999994</v>
      </c>
      <c r="Z39" s="5">
        <f t="shared" si="6"/>
        <v>97785.294158052784</v>
      </c>
      <c r="AA39" s="6">
        <f t="shared" si="10"/>
        <v>5.5855876145666175</v>
      </c>
      <c r="AB39" s="4">
        <f t="shared" si="8"/>
        <v>5.2889324191968656</v>
      </c>
      <c r="AC39" s="4">
        <f t="shared" si="11"/>
        <v>0.46603773584905656</v>
      </c>
      <c r="AD39" s="6">
        <f t="shared" si="12"/>
        <v>0</v>
      </c>
      <c r="AE39" s="4">
        <f t="shared" si="13"/>
        <v>9.0976058931860046E-2</v>
      </c>
      <c r="AF39" s="4">
        <f t="shared" si="2"/>
        <v>0.15385635359116023</v>
      </c>
      <c r="AG39" s="4">
        <f t="shared" si="3"/>
        <v>1</v>
      </c>
      <c r="AH39" s="6">
        <v>30.47017</v>
      </c>
      <c r="AI39" s="4">
        <v>1.8064271199999999</v>
      </c>
      <c r="AJ39" s="29">
        <f t="shared" si="4"/>
        <v>5.7900552486187848E-2</v>
      </c>
      <c r="AK39" t="s">
        <v>3</v>
      </c>
      <c r="AL39" s="5"/>
    </row>
    <row r="40" spans="1:38" x14ac:dyDescent="0.3">
      <c r="A40" s="33" t="s">
        <v>15</v>
      </c>
      <c r="B40" s="23" t="s">
        <v>80</v>
      </c>
      <c r="C40" s="1" t="s">
        <v>79</v>
      </c>
      <c r="D40" t="s">
        <v>46</v>
      </c>
      <c r="E40" s="28" t="s">
        <v>776</v>
      </c>
      <c r="F40" s="13">
        <v>304.79999999999995</v>
      </c>
      <c r="G40" s="5">
        <v>1371.6</v>
      </c>
      <c r="H40" s="5">
        <v>75.048000000000002</v>
      </c>
      <c r="I40" s="5">
        <v>151.13</v>
      </c>
      <c r="J40" s="5">
        <v>67.309999999999988</v>
      </c>
      <c r="K40" s="5">
        <v>144.80000000000001</v>
      </c>
      <c r="L40" s="5">
        <v>254</v>
      </c>
      <c r="M40" s="5">
        <v>34451.543999999994</v>
      </c>
      <c r="N40" s="5">
        <v>0</v>
      </c>
      <c r="O40" s="29">
        <v>0</v>
      </c>
      <c r="P40" s="5">
        <v>154.19323999999997</v>
      </c>
      <c r="Q40" s="29">
        <v>4.0100000000000005E-3</v>
      </c>
      <c r="R40" s="5">
        <v>0</v>
      </c>
      <c r="S40" s="4">
        <v>0</v>
      </c>
      <c r="T40" s="6">
        <v>28.8890444</v>
      </c>
      <c r="U40" s="6">
        <v>0</v>
      </c>
      <c r="V40" s="6">
        <v>0</v>
      </c>
      <c r="W40" s="6">
        <v>1420.3205599999999</v>
      </c>
      <c r="X40" s="6">
        <v>1696.11096</v>
      </c>
      <c r="Y40" s="6">
        <v>854.95024000000001</v>
      </c>
      <c r="Z40" s="5">
        <f t="shared" si="6"/>
        <v>131827.54754437756</v>
      </c>
      <c r="AA40" s="6">
        <f t="shared" si="10"/>
        <v>5.3748529654307751</v>
      </c>
      <c r="AB40" s="4">
        <f t="shared" si="8"/>
        <v>5.3999999999999995</v>
      </c>
      <c r="AC40" s="4">
        <f t="shared" si="11"/>
        <v>0.50406504065040647</v>
      </c>
      <c r="AD40" s="6">
        <f t="shared" si="12"/>
        <v>0</v>
      </c>
      <c r="AE40" s="4">
        <f t="shared" si="13"/>
        <v>0.1324537645365727</v>
      </c>
      <c r="AF40" s="4">
        <f t="shared" si="2"/>
        <v>0.19715035799522673</v>
      </c>
      <c r="AG40" s="4">
        <f t="shared" si="3"/>
        <v>1</v>
      </c>
      <c r="AH40" s="6">
        <v>38.121074</v>
      </c>
      <c r="AI40" s="4">
        <v>2.2890603199999999</v>
      </c>
      <c r="AJ40" s="29">
        <f t="shared" si="4"/>
        <v>7.9236276849642004E-2</v>
      </c>
      <c r="AK40" t="s">
        <v>3</v>
      </c>
      <c r="AL40" s="5"/>
    </row>
    <row r="41" spans="1:38" x14ac:dyDescent="0.3">
      <c r="A41" s="33" t="s">
        <v>15</v>
      </c>
      <c r="B41" s="23" t="s">
        <v>81</v>
      </c>
      <c r="C41" s="1" t="s">
        <v>79</v>
      </c>
      <c r="D41" t="s">
        <v>46</v>
      </c>
      <c r="E41" s="28" t="s">
        <v>776</v>
      </c>
      <c r="F41" s="13">
        <v>304.79999999999995</v>
      </c>
      <c r="G41" s="5">
        <v>1371.6</v>
      </c>
      <c r="H41" s="5">
        <v>75.048000000000002</v>
      </c>
      <c r="I41" s="5">
        <v>151.13</v>
      </c>
      <c r="J41" s="5">
        <v>67.309999999999988</v>
      </c>
      <c r="K41" s="5">
        <v>144.80000000000001</v>
      </c>
      <c r="L41" s="5">
        <v>254</v>
      </c>
      <c r="M41" s="5">
        <v>34451.543999999994</v>
      </c>
      <c r="N41" s="5">
        <v>0</v>
      </c>
      <c r="O41" s="29">
        <v>0</v>
      </c>
      <c r="P41" s="5">
        <v>231.61243999999999</v>
      </c>
      <c r="Q41" s="29">
        <v>6.0299999999999998E-3</v>
      </c>
      <c r="R41" s="5">
        <v>0</v>
      </c>
      <c r="S41" s="4">
        <v>0</v>
      </c>
      <c r="T41" s="6">
        <v>31.026419999999998</v>
      </c>
      <c r="U41" s="6">
        <v>0</v>
      </c>
      <c r="V41" s="6">
        <v>0</v>
      </c>
      <c r="W41" s="6">
        <v>1420.3205599999999</v>
      </c>
      <c r="X41" s="6">
        <v>1696.11096</v>
      </c>
      <c r="Y41" s="6">
        <v>806.68691999999999</v>
      </c>
      <c r="Z41" s="5">
        <f t="shared" si="6"/>
        <v>186838.72585728479</v>
      </c>
      <c r="AA41" s="6">
        <f t="shared" si="10"/>
        <v>5.5701364435711982</v>
      </c>
      <c r="AB41" s="4">
        <f t="shared" si="8"/>
        <v>5.3999999999999995</v>
      </c>
      <c r="AC41" s="4">
        <f t="shared" si="11"/>
        <v>0.47560975609756095</v>
      </c>
      <c r="AD41" s="6">
        <f t="shared" si="12"/>
        <v>0</v>
      </c>
      <c r="AE41" s="4">
        <f t="shared" si="13"/>
        <v>0.17479400749063675</v>
      </c>
      <c r="AF41" s="4">
        <f t="shared" si="2"/>
        <v>0.27604000000000001</v>
      </c>
      <c r="AG41" s="4">
        <f t="shared" si="3"/>
        <v>1</v>
      </c>
      <c r="AH41" s="6">
        <v>46.038869999999996</v>
      </c>
      <c r="AI41" s="4">
        <v>2.7579039999999999</v>
      </c>
      <c r="AJ41" s="29">
        <f t="shared" si="4"/>
        <v>8.8888888888888892E-2</v>
      </c>
      <c r="AK41" t="s">
        <v>3</v>
      </c>
      <c r="AL41" s="5"/>
    </row>
    <row r="42" spans="1:38" x14ac:dyDescent="0.3">
      <c r="A42" s="33" t="s">
        <v>15</v>
      </c>
      <c r="B42" s="23" t="s">
        <v>82</v>
      </c>
      <c r="C42" s="1" t="s">
        <v>79</v>
      </c>
      <c r="D42" t="s">
        <v>46</v>
      </c>
      <c r="E42" s="28" t="s">
        <v>776</v>
      </c>
      <c r="F42" s="13">
        <v>304.79999999999995</v>
      </c>
      <c r="G42" s="5">
        <v>914.4</v>
      </c>
      <c r="H42" s="5">
        <v>77.846400000000003</v>
      </c>
      <c r="I42" s="5">
        <v>152.39999999999998</v>
      </c>
      <c r="J42" s="5">
        <v>67.309999999999988</v>
      </c>
      <c r="K42" s="5">
        <v>144.80000000000001</v>
      </c>
      <c r="L42" s="5">
        <v>282.19399999999996</v>
      </c>
      <c r="M42" s="5">
        <v>34451.543999999994</v>
      </c>
      <c r="N42" s="5">
        <v>0</v>
      </c>
      <c r="O42" s="29">
        <v>0</v>
      </c>
      <c r="P42" s="5">
        <v>78.064359999999994</v>
      </c>
      <c r="Q42" s="29">
        <v>1.81E-3</v>
      </c>
      <c r="R42" s="5">
        <v>0</v>
      </c>
      <c r="S42" s="4">
        <v>0</v>
      </c>
      <c r="T42" s="6">
        <v>38.610655999999999</v>
      </c>
      <c r="U42" s="6">
        <v>0</v>
      </c>
      <c r="V42" s="6">
        <v>0</v>
      </c>
      <c r="W42" s="6">
        <v>1472.03126</v>
      </c>
      <c r="X42" s="6">
        <v>1758.1638</v>
      </c>
      <c r="Y42" s="6">
        <v>848.05547999999999</v>
      </c>
      <c r="Z42" s="5">
        <f t="shared" si="6"/>
        <v>66202.908290692794</v>
      </c>
      <c r="AA42" s="6">
        <f t="shared" si="10"/>
        <v>6.2137473395689335</v>
      </c>
      <c r="AB42" s="4">
        <f t="shared" si="8"/>
        <v>3.2403240324032407</v>
      </c>
      <c r="AC42" s="4">
        <f t="shared" si="11"/>
        <v>0.4823529411764706</v>
      </c>
      <c r="AD42" s="6">
        <f t="shared" si="12"/>
        <v>0</v>
      </c>
      <c r="AE42" s="4">
        <f t="shared" si="13"/>
        <v>4.9769261637239173E-2</v>
      </c>
      <c r="AF42" s="4">
        <f t="shared" si="2"/>
        <v>6.9006250000000005E-2</v>
      </c>
      <c r="AG42" s="4">
        <f t="shared" si="3"/>
        <v>1</v>
      </c>
      <c r="AH42" s="6">
        <v>35.363190000000003</v>
      </c>
      <c r="AI42" s="4">
        <v>1.8271113999999999</v>
      </c>
      <c r="AJ42" s="29">
        <f t="shared" si="4"/>
        <v>4.732142857142857E-2</v>
      </c>
      <c r="AK42" t="s">
        <v>3</v>
      </c>
      <c r="AL42" s="5"/>
    </row>
    <row r="43" spans="1:38" x14ac:dyDescent="0.3">
      <c r="A43" s="33" t="s">
        <v>15</v>
      </c>
      <c r="B43" s="24" t="s">
        <v>83</v>
      </c>
      <c r="C43" s="1" t="s">
        <v>79</v>
      </c>
      <c r="D43" t="s">
        <v>46</v>
      </c>
      <c r="E43" s="28" t="s">
        <v>776</v>
      </c>
      <c r="F43" s="13">
        <v>304.79999999999995</v>
      </c>
      <c r="G43" s="5">
        <v>914.4</v>
      </c>
      <c r="H43" s="5">
        <v>76.320000000000007</v>
      </c>
      <c r="I43" s="5">
        <v>152.39999999999998</v>
      </c>
      <c r="J43" s="5">
        <v>67.309999999999988</v>
      </c>
      <c r="K43" s="5">
        <v>144.80000000000001</v>
      </c>
      <c r="L43" s="5">
        <v>282.702</v>
      </c>
      <c r="M43" s="5">
        <v>34451.543999999994</v>
      </c>
      <c r="N43" s="5">
        <v>0</v>
      </c>
      <c r="O43" s="29">
        <v>0</v>
      </c>
      <c r="P43" s="5">
        <v>78.064359999999994</v>
      </c>
      <c r="Q43" s="29">
        <v>1.81E-3</v>
      </c>
      <c r="R43" s="5">
        <v>0</v>
      </c>
      <c r="S43" s="4">
        <v>0</v>
      </c>
      <c r="T43" s="6">
        <v>31.5090532</v>
      </c>
      <c r="U43" s="6">
        <v>0</v>
      </c>
      <c r="V43" s="6">
        <v>0</v>
      </c>
      <c r="W43" s="6">
        <v>1472.03126</v>
      </c>
      <c r="X43" s="6">
        <v>1758.1638</v>
      </c>
      <c r="Y43" s="6">
        <v>861.84500000000003</v>
      </c>
      <c r="Z43" s="5">
        <f t="shared" si="6"/>
        <v>67279.378344199999</v>
      </c>
      <c r="AA43" s="6">
        <f t="shared" si="10"/>
        <v>5.6132925453783358</v>
      </c>
      <c r="AB43" s="4">
        <f t="shared" si="8"/>
        <v>3.2345013477088949</v>
      </c>
      <c r="AC43" s="4">
        <f t="shared" si="11"/>
        <v>0.49019607843137253</v>
      </c>
      <c r="AD43" s="6">
        <f t="shared" si="12"/>
        <v>0</v>
      </c>
      <c r="AE43" s="4">
        <f t="shared" si="13"/>
        <v>6.1978052598365835E-2</v>
      </c>
      <c r="AF43" s="4">
        <f t="shared" si="2"/>
        <v>8.4559080962800875E-2</v>
      </c>
      <c r="AG43" s="4">
        <f t="shared" si="3"/>
        <v>1</v>
      </c>
      <c r="AH43" s="6">
        <v>37.854182000000002</v>
      </c>
      <c r="AI43" s="4">
        <v>1.9994803999999999</v>
      </c>
      <c r="AJ43" s="29">
        <f t="shared" si="4"/>
        <v>6.3457330415754923E-2</v>
      </c>
      <c r="AK43" t="s">
        <v>3</v>
      </c>
      <c r="AL43" s="5"/>
    </row>
    <row r="44" spans="1:38" x14ac:dyDescent="0.3">
      <c r="A44" s="33" t="s">
        <v>15</v>
      </c>
      <c r="B44" s="24" t="s">
        <v>84</v>
      </c>
      <c r="C44" s="1" t="s">
        <v>79</v>
      </c>
      <c r="D44" t="s">
        <v>46</v>
      </c>
      <c r="E44" s="28" t="s">
        <v>776</v>
      </c>
      <c r="F44" s="13">
        <v>304.79999999999995</v>
      </c>
      <c r="G44" s="5">
        <v>914.4</v>
      </c>
      <c r="H44" s="5">
        <v>76.320000000000007</v>
      </c>
      <c r="I44" s="5">
        <v>152.39999999999998</v>
      </c>
      <c r="J44" s="5">
        <v>67.309999999999988</v>
      </c>
      <c r="K44" s="5">
        <v>144.80000000000001</v>
      </c>
      <c r="L44" s="5">
        <v>282.95600000000002</v>
      </c>
      <c r="M44" s="5">
        <v>34451.543999999994</v>
      </c>
      <c r="N44" s="5">
        <v>0</v>
      </c>
      <c r="O44" s="29">
        <v>0</v>
      </c>
      <c r="P44" s="5">
        <v>78.064359999999994</v>
      </c>
      <c r="Q44" s="29">
        <v>1.81E-3</v>
      </c>
      <c r="R44" s="5">
        <v>0</v>
      </c>
      <c r="S44" s="4">
        <v>0</v>
      </c>
      <c r="T44" s="6">
        <v>26.544826</v>
      </c>
      <c r="U44" s="6">
        <v>0</v>
      </c>
      <c r="V44" s="6">
        <v>0</v>
      </c>
      <c r="W44" s="6">
        <v>1472.03126</v>
      </c>
      <c r="X44" s="6">
        <v>1758.1638</v>
      </c>
      <c r="Y44" s="6">
        <v>848.05547999999999</v>
      </c>
      <c r="Z44" s="5">
        <f t="shared" si="6"/>
        <v>66202.908290692794</v>
      </c>
      <c r="AA44" s="6">
        <f t="shared" si="10"/>
        <v>5.1521671168548098</v>
      </c>
      <c r="AB44" s="4">
        <f t="shared" si="8"/>
        <v>3.2315978456014358</v>
      </c>
      <c r="AC44" s="4">
        <f t="shared" si="11"/>
        <v>0.4823529411764706</v>
      </c>
      <c r="AD44" s="6">
        <f t="shared" si="12"/>
        <v>0</v>
      </c>
      <c r="AE44" s="4">
        <f t="shared" si="13"/>
        <v>7.2391653290529698E-2</v>
      </c>
      <c r="AF44" s="4">
        <f t="shared" si="2"/>
        <v>0.10037272727272727</v>
      </c>
      <c r="AG44" s="4">
        <f t="shared" si="3"/>
        <v>1</v>
      </c>
      <c r="AH44" s="6">
        <v>37.587289999999996</v>
      </c>
      <c r="AI44" s="4">
        <v>1.9719013599999999</v>
      </c>
      <c r="AJ44" s="29">
        <f t="shared" si="4"/>
        <v>7.4285714285714288E-2</v>
      </c>
      <c r="AK44" t="s">
        <v>3</v>
      </c>
      <c r="AL44" s="5"/>
    </row>
    <row r="45" spans="1:38" x14ac:dyDescent="0.3">
      <c r="A45" s="33" t="s">
        <v>15</v>
      </c>
      <c r="B45" s="24" t="s">
        <v>85</v>
      </c>
      <c r="C45" s="1" t="s">
        <v>79</v>
      </c>
      <c r="D45" t="s">
        <v>46</v>
      </c>
      <c r="E45" s="28" t="s">
        <v>776</v>
      </c>
      <c r="F45" s="13">
        <v>304.79999999999995</v>
      </c>
      <c r="G45" s="5">
        <v>914.4</v>
      </c>
      <c r="H45" s="5">
        <v>75.811199999999999</v>
      </c>
      <c r="I45" s="5">
        <v>152.39999999999998</v>
      </c>
      <c r="J45" s="5">
        <v>67.309999999999988</v>
      </c>
      <c r="K45" s="5">
        <v>144.80000000000001</v>
      </c>
      <c r="L45" s="5">
        <v>281.68599999999998</v>
      </c>
      <c r="M45" s="5">
        <v>34451.543999999994</v>
      </c>
      <c r="N45" s="5">
        <v>0</v>
      </c>
      <c r="O45" s="29">
        <v>0</v>
      </c>
      <c r="P45" s="5">
        <v>78.064359999999994</v>
      </c>
      <c r="Q45" s="29">
        <v>1.81E-3</v>
      </c>
      <c r="R45" s="5">
        <v>0</v>
      </c>
      <c r="S45" s="4">
        <v>0</v>
      </c>
      <c r="T45" s="6">
        <v>19.925856400000001</v>
      </c>
      <c r="U45" s="6">
        <v>0</v>
      </c>
      <c r="V45" s="6">
        <v>0</v>
      </c>
      <c r="W45" s="6">
        <v>1472.03126</v>
      </c>
      <c r="X45" s="6">
        <v>1758.1638</v>
      </c>
      <c r="Y45" s="6">
        <v>842.539672</v>
      </c>
      <c r="Z45" s="5">
        <f t="shared" si="6"/>
        <v>65772.320269289921</v>
      </c>
      <c r="AA45" s="6">
        <f t="shared" si="10"/>
        <v>4.463838751567982</v>
      </c>
      <c r="AB45" s="4">
        <f t="shared" si="8"/>
        <v>3.2461677186654647</v>
      </c>
      <c r="AC45" s="4">
        <f t="shared" si="11"/>
        <v>0.47921568627450978</v>
      </c>
      <c r="AD45" s="6">
        <f t="shared" si="12"/>
        <v>0</v>
      </c>
      <c r="AE45" s="4">
        <f t="shared" si="13"/>
        <v>9.5811464043647876E-2</v>
      </c>
      <c r="AF45" s="4">
        <f t="shared" si="2"/>
        <v>0.1337145328719723</v>
      </c>
      <c r="AG45" s="4">
        <f t="shared" si="3"/>
        <v>1</v>
      </c>
      <c r="AH45" s="6">
        <v>38.565894</v>
      </c>
      <c r="AI45" s="4">
        <v>2.0477437199999997</v>
      </c>
      <c r="AJ45" s="29">
        <f t="shared" si="4"/>
        <v>0.10276816608996538</v>
      </c>
      <c r="AK45" t="s">
        <v>3</v>
      </c>
      <c r="AL45" s="5"/>
    </row>
    <row r="46" spans="1:38" x14ac:dyDescent="0.3">
      <c r="A46" s="33" t="s">
        <v>15</v>
      </c>
      <c r="B46" s="23" t="s">
        <v>86</v>
      </c>
      <c r="C46" s="1" t="s">
        <v>79</v>
      </c>
      <c r="D46" t="s">
        <v>46</v>
      </c>
      <c r="E46" s="28" t="s">
        <v>776</v>
      </c>
      <c r="F46" s="13">
        <v>304.79999999999995</v>
      </c>
      <c r="G46" s="5">
        <v>914.4</v>
      </c>
      <c r="H46" s="5">
        <v>77.083200000000005</v>
      </c>
      <c r="I46" s="5">
        <v>155.95599999999999</v>
      </c>
      <c r="J46" s="5">
        <v>67.309999999999988</v>
      </c>
      <c r="K46" s="5">
        <v>144.80000000000001</v>
      </c>
      <c r="L46" s="5">
        <v>255.524</v>
      </c>
      <c r="M46" s="5">
        <v>34451.543999999994</v>
      </c>
      <c r="N46" s="5">
        <v>0</v>
      </c>
      <c r="O46" s="29">
        <v>0</v>
      </c>
      <c r="P46" s="5">
        <v>150.32228000000001</v>
      </c>
      <c r="Q46" s="29">
        <v>3.7699999999999999E-3</v>
      </c>
      <c r="R46" s="5">
        <v>0</v>
      </c>
      <c r="S46" s="4">
        <v>0</v>
      </c>
      <c r="T46" s="6">
        <v>30.7506296</v>
      </c>
      <c r="U46" s="6">
        <v>0</v>
      </c>
      <c r="V46" s="6">
        <v>0</v>
      </c>
      <c r="W46" s="6">
        <v>1461.68912</v>
      </c>
      <c r="X46" s="6">
        <v>1723.69</v>
      </c>
      <c r="Y46" s="6">
        <v>758.42359999999996</v>
      </c>
      <c r="Z46" s="5">
        <f t="shared" si="6"/>
        <v>114007.964757808</v>
      </c>
      <c r="AA46" s="6">
        <f t="shared" si="10"/>
        <v>5.5453250220343264</v>
      </c>
      <c r="AB46" s="4">
        <f t="shared" si="8"/>
        <v>3.5785288270377733</v>
      </c>
      <c r="AC46" s="4">
        <f t="shared" si="11"/>
        <v>0.43999999999999995</v>
      </c>
      <c r="AD46" s="6">
        <f t="shared" si="12"/>
        <v>0</v>
      </c>
      <c r="AE46" s="4">
        <f t="shared" si="13"/>
        <v>0.10761492081086985</v>
      </c>
      <c r="AF46" s="4">
        <f t="shared" si="2"/>
        <v>0.17920179372197309</v>
      </c>
      <c r="AG46" s="4">
        <f t="shared" si="3"/>
        <v>1</v>
      </c>
      <c r="AH46" s="6">
        <v>52.177385999999998</v>
      </c>
      <c r="AI46" s="4">
        <v>2.9923258399999999</v>
      </c>
      <c r="AJ46" s="29">
        <f t="shared" si="4"/>
        <v>9.7309417040358739E-2</v>
      </c>
      <c r="AK46" t="s">
        <v>3</v>
      </c>
      <c r="AL46" s="5"/>
    </row>
    <row r="47" spans="1:38" x14ac:dyDescent="0.3">
      <c r="A47" s="33" t="s">
        <v>15</v>
      </c>
      <c r="B47" s="23" t="s">
        <v>87</v>
      </c>
      <c r="C47" s="1" t="s">
        <v>79</v>
      </c>
      <c r="D47" t="s">
        <v>46</v>
      </c>
      <c r="E47" s="28" t="s">
        <v>776</v>
      </c>
      <c r="F47" s="13">
        <v>304.79999999999995</v>
      </c>
      <c r="G47" s="5">
        <v>914.4</v>
      </c>
      <c r="H47" s="5">
        <v>76.320000000000007</v>
      </c>
      <c r="I47" s="5">
        <v>152.39999999999998</v>
      </c>
      <c r="J47" s="5">
        <v>67.309999999999988</v>
      </c>
      <c r="K47" s="5">
        <v>144.80000000000001</v>
      </c>
      <c r="L47" s="5">
        <v>247.90399999999997</v>
      </c>
      <c r="M47" s="5">
        <v>34451.543999999994</v>
      </c>
      <c r="N47" s="5">
        <v>0</v>
      </c>
      <c r="O47" s="29">
        <v>0</v>
      </c>
      <c r="P47" s="5">
        <v>153.54808</v>
      </c>
      <c r="Q47" s="29">
        <v>4.0600000000000002E-3</v>
      </c>
      <c r="R47" s="5">
        <v>0</v>
      </c>
      <c r="S47" s="4">
        <v>0</v>
      </c>
      <c r="T47" s="6">
        <v>28.820096799999998</v>
      </c>
      <c r="U47" s="6">
        <v>0</v>
      </c>
      <c r="V47" s="6">
        <v>0</v>
      </c>
      <c r="W47" s="6">
        <v>1627.16336</v>
      </c>
      <c r="X47" s="6">
        <v>1827.1114</v>
      </c>
      <c r="Y47" s="6">
        <v>839.09229200000004</v>
      </c>
      <c r="Z47" s="5">
        <f t="shared" si="6"/>
        <v>128841.01037939936</v>
      </c>
      <c r="AA47" s="6">
        <f t="shared" si="10"/>
        <v>5.3684352282578578</v>
      </c>
      <c r="AB47" s="4">
        <f t="shared" si="8"/>
        <v>3.6885245901639347</v>
      </c>
      <c r="AC47" s="4">
        <f t="shared" si="11"/>
        <v>0.45924528301886797</v>
      </c>
      <c r="AD47" s="6">
        <f t="shared" si="12"/>
        <v>0</v>
      </c>
      <c r="AE47" s="4">
        <f t="shared" si="13"/>
        <v>0.12976273677042457</v>
      </c>
      <c r="AF47" s="4">
        <f t="shared" si="2"/>
        <v>0.22922488038277516</v>
      </c>
      <c r="AG47" s="4">
        <f t="shared" si="3"/>
        <v>1</v>
      </c>
      <c r="AH47" s="6">
        <v>56.180766000000006</v>
      </c>
      <c r="AI47" s="4">
        <v>3.3439585999999997</v>
      </c>
      <c r="AJ47" s="29">
        <f t="shared" si="4"/>
        <v>0.11602870813397129</v>
      </c>
      <c r="AK47" t="s">
        <v>3</v>
      </c>
      <c r="AL47" s="5"/>
    </row>
    <row r="48" spans="1:38" x14ac:dyDescent="0.3">
      <c r="A48" s="33" t="s">
        <v>15</v>
      </c>
      <c r="B48" s="23" t="s">
        <v>88</v>
      </c>
      <c r="C48" s="1" t="s">
        <v>79</v>
      </c>
      <c r="D48" t="s">
        <v>46</v>
      </c>
      <c r="E48" s="28" t="s">
        <v>776</v>
      </c>
      <c r="F48" s="13">
        <v>304.79999999999995</v>
      </c>
      <c r="G48" s="5">
        <v>914.4</v>
      </c>
      <c r="H48" s="5">
        <v>78.355200000000011</v>
      </c>
      <c r="I48" s="5">
        <v>157.226</v>
      </c>
      <c r="J48" s="5">
        <v>67.309999999999988</v>
      </c>
      <c r="K48" s="5">
        <v>144.80000000000001</v>
      </c>
      <c r="L48" s="5">
        <v>258.572</v>
      </c>
      <c r="M48" s="5">
        <v>34451.543999999994</v>
      </c>
      <c r="N48" s="5">
        <v>0</v>
      </c>
      <c r="O48" s="29">
        <v>0</v>
      </c>
      <c r="P48" s="5">
        <v>225.16083999999998</v>
      </c>
      <c r="Q48" s="29">
        <v>5.4400000000000004E-3</v>
      </c>
      <c r="R48" s="5">
        <v>0</v>
      </c>
      <c r="S48" s="4">
        <v>0</v>
      </c>
      <c r="T48" s="6">
        <v>33.267217000000002</v>
      </c>
      <c r="U48" s="6">
        <v>0</v>
      </c>
      <c r="V48" s="6">
        <v>0</v>
      </c>
      <c r="W48" s="6">
        <v>1461.68912</v>
      </c>
      <c r="X48" s="6">
        <v>1723.69</v>
      </c>
      <c r="Y48" s="6">
        <v>740.49722399999996</v>
      </c>
      <c r="Z48" s="5">
        <f t="shared" si="6"/>
        <v>166730.97697350814</v>
      </c>
      <c r="AA48" s="6">
        <f t="shared" si="10"/>
        <v>5.7677740073619388</v>
      </c>
      <c r="AB48" s="4">
        <f t="shared" si="8"/>
        <v>3.5363457760314341</v>
      </c>
      <c r="AC48" s="4">
        <f t="shared" si="11"/>
        <v>0.42959999999999998</v>
      </c>
      <c r="AD48" s="6">
        <f t="shared" si="12"/>
        <v>0</v>
      </c>
      <c r="AE48" s="4">
        <f t="shared" si="13"/>
        <v>0.1454759271118356</v>
      </c>
      <c r="AF48" s="4">
        <f t="shared" si="2"/>
        <v>0.2390217616580311</v>
      </c>
      <c r="AG48" s="4">
        <f t="shared" si="3"/>
        <v>1</v>
      </c>
      <c r="AH48" s="6">
        <v>64.320971999999998</v>
      </c>
      <c r="AI48" s="4">
        <v>3.5714856799999999</v>
      </c>
      <c r="AJ48" s="29">
        <f t="shared" si="4"/>
        <v>0.10735751295336786</v>
      </c>
      <c r="AK48" t="s">
        <v>3</v>
      </c>
      <c r="AL48" s="5"/>
    </row>
    <row r="49" spans="1:38" x14ac:dyDescent="0.3">
      <c r="A49" s="33" t="s">
        <v>15</v>
      </c>
      <c r="B49" s="23" t="s">
        <v>89</v>
      </c>
      <c r="C49" s="1" t="s">
        <v>79</v>
      </c>
      <c r="D49" t="s">
        <v>46</v>
      </c>
      <c r="E49" s="28" t="s">
        <v>776</v>
      </c>
      <c r="F49" s="13">
        <v>304.79999999999995</v>
      </c>
      <c r="G49" s="5">
        <v>914.4</v>
      </c>
      <c r="H49" s="5">
        <v>78.355200000000011</v>
      </c>
      <c r="I49" s="5">
        <v>160.01999999999998</v>
      </c>
      <c r="J49" s="5">
        <v>67.309999999999988</v>
      </c>
      <c r="K49" s="5">
        <v>144.80000000000001</v>
      </c>
      <c r="L49" s="5">
        <v>253.74599999999998</v>
      </c>
      <c r="M49" s="5">
        <v>34451.543999999994</v>
      </c>
      <c r="N49" s="5">
        <v>0</v>
      </c>
      <c r="O49" s="29">
        <v>0</v>
      </c>
      <c r="P49" s="5">
        <v>153.54808</v>
      </c>
      <c r="Q49" s="29">
        <v>3.7799999999999999E-3</v>
      </c>
      <c r="R49" s="5">
        <v>0</v>
      </c>
      <c r="S49" s="4">
        <v>0</v>
      </c>
      <c r="T49" s="6">
        <v>22.132179600000001</v>
      </c>
      <c r="U49" s="6">
        <v>0</v>
      </c>
      <c r="V49" s="6">
        <v>0</v>
      </c>
      <c r="W49" s="6">
        <v>1627.16336</v>
      </c>
      <c r="X49" s="6">
        <v>1827.1114</v>
      </c>
      <c r="Y49" s="6">
        <v>834.26595999999995</v>
      </c>
      <c r="Z49" s="5">
        <f t="shared" si="6"/>
        <v>128099.93636735679</v>
      </c>
      <c r="AA49" s="6">
        <f t="shared" si="10"/>
        <v>4.7044850515226422</v>
      </c>
      <c r="AB49" s="4">
        <f t="shared" si="8"/>
        <v>3.6036036036036037</v>
      </c>
      <c r="AC49" s="4">
        <f t="shared" si="11"/>
        <v>0.45660377358490561</v>
      </c>
      <c r="AD49" s="6">
        <f t="shared" si="12"/>
        <v>0</v>
      </c>
      <c r="AE49" s="4">
        <f t="shared" si="13"/>
        <v>0.16800261355548557</v>
      </c>
      <c r="AF49" s="4">
        <f t="shared" si="2"/>
        <v>0.27790654205607473</v>
      </c>
      <c r="AG49" s="4">
        <f t="shared" si="3"/>
        <v>1</v>
      </c>
      <c r="AH49" s="6">
        <v>51.020854</v>
      </c>
      <c r="AI49" s="4">
        <v>2.8957991999999999</v>
      </c>
      <c r="AJ49" s="29">
        <f t="shared" si="4"/>
        <v>0.13084112149532709</v>
      </c>
      <c r="AK49" t="s">
        <v>3</v>
      </c>
      <c r="AL49" s="5"/>
    </row>
    <row r="50" spans="1:38" x14ac:dyDescent="0.3">
      <c r="A50" s="33" t="s">
        <v>15</v>
      </c>
      <c r="B50" s="23" t="s">
        <v>90</v>
      </c>
      <c r="C50" s="1" t="s">
        <v>79</v>
      </c>
      <c r="D50" t="s">
        <v>46</v>
      </c>
      <c r="E50" s="28" t="s">
        <v>776</v>
      </c>
      <c r="F50" s="13">
        <v>304.79999999999995</v>
      </c>
      <c r="G50" s="5">
        <v>914.4</v>
      </c>
      <c r="H50" s="5">
        <v>75.302400000000006</v>
      </c>
      <c r="I50" s="5">
        <v>152.39999999999998</v>
      </c>
      <c r="J50" s="5">
        <v>67.309999999999988</v>
      </c>
      <c r="K50" s="5">
        <v>144.80000000000001</v>
      </c>
      <c r="L50" s="5">
        <v>259.08</v>
      </c>
      <c r="M50" s="5">
        <v>34451.543999999994</v>
      </c>
      <c r="N50" s="5">
        <v>0</v>
      </c>
      <c r="O50" s="29">
        <v>0</v>
      </c>
      <c r="P50" s="5">
        <v>192.90283999999997</v>
      </c>
      <c r="Q50" s="29">
        <v>4.8900000000000002E-3</v>
      </c>
      <c r="R50" s="5">
        <v>0</v>
      </c>
      <c r="S50" s="4">
        <v>0</v>
      </c>
      <c r="T50" s="6">
        <v>20.339541999999998</v>
      </c>
      <c r="U50" s="6">
        <v>0</v>
      </c>
      <c r="V50" s="6">
        <v>0</v>
      </c>
      <c r="W50" s="6">
        <v>1420.3205599999999</v>
      </c>
      <c r="X50" s="6">
        <v>1696.11096</v>
      </c>
      <c r="Y50" s="6">
        <v>799.79215999999997</v>
      </c>
      <c r="Z50" s="5">
        <f t="shared" si="6"/>
        <v>154282.17907373438</v>
      </c>
      <c r="AA50" s="6">
        <f t="shared" si="10"/>
        <v>4.5099381370480014</v>
      </c>
      <c r="AB50" s="4">
        <f t="shared" si="8"/>
        <v>3.5294117647058827</v>
      </c>
      <c r="AC50" s="4">
        <f t="shared" si="11"/>
        <v>0.47154471544715448</v>
      </c>
      <c r="AD50" s="6">
        <f t="shared" si="12"/>
        <v>0</v>
      </c>
      <c r="AE50" s="4">
        <f t="shared" si="13"/>
        <v>0.22017393512346858</v>
      </c>
      <c r="AF50" s="4">
        <f t="shared" si="2"/>
        <v>0.34147118644067803</v>
      </c>
      <c r="AG50" s="4">
        <f t="shared" si="3"/>
        <v>1</v>
      </c>
      <c r="AH50" s="6">
        <v>51.198782000000001</v>
      </c>
      <c r="AI50" s="4">
        <v>2.9647467999999999</v>
      </c>
      <c r="AJ50" s="29">
        <f t="shared" si="4"/>
        <v>0.14576271186440679</v>
      </c>
      <c r="AK50" t="s">
        <v>3</v>
      </c>
      <c r="AL50" s="5"/>
    </row>
    <row r="51" spans="1:38" x14ac:dyDescent="0.3">
      <c r="A51" s="33" t="s">
        <v>15</v>
      </c>
      <c r="B51" s="23" t="s">
        <v>91</v>
      </c>
      <c r="C51" s="1" t="s">
        <v>79</v>
      </c>
      <c r="D51" t="s">
        <v>46</v>
      </c>
      <c r="E51" s="28" t="s">
        <v>776</v>
      </c>
      <c r="F51" s="13">
        <v>304.79999999999995</v>
      </c>
      <c r="G51" s="5">
        <v>914.4</v>
      </c>
      <c r="H51" s="5">
        <v>76.320000000000007</v>
      </c>
      <c r="I51" s="5">
        <v>152.39999999999998</v>
      </c>
      <c r="J51" s="5">
        <v>67.309999999999988</v>
      </c>
      <c r="K51" s="5">
        <v>144.80000000000001</v>
      </c>
      <c r="L51" s="5">
        <v>251.46</v>
      </c>
      <c r="M51" s="5">
        <v>34451.543999999994</v>
      </c>
      <c r="N51" s="5">
        <v>0</v>
      </c>
      <c r="O51" s="29">
        <v>0</v>
      </c>
      <c r="P51" s="5">
        <v>231.61243999999999</v>
      </c>
      <c r="Q51" s="29">
        <v>6.0400000000000002E-3</v>
      </c>
      <c r="R51" s="5">
        <v>0</v>
      </c>
      <c r="S51" s="4">
        <v>0</v>
      </c>
      <c r="T51" s="6">
        <v>20.546384799999998</v>
      </c>
      <c r="U51" s="6">
        <v>0</v>
      </c>
      <c r="V51" s="6">
        <v>0</v>
      </c>
      <c r="W51" s="6">
        <v>1420.3205599999999</v>
      </c>
      <c r="X51" s="6">
        <v>1696.11096</v>
      </c>
      <c r="Y51" s="6">
        <v>789.45001999999999</v>
      </c>
      <c r="Z51" s="5">
        <f t="shared" si="6"/>
        <v>182846.44539024879</v>
      </c>
      <c r="AA51" s="6">
        <f t="shared" si="10"/>
        <v>4.5328120190451315</v>
      </c>
      <c r="AB51" s="4">
        <f t="shared" si="8"/>
        <v>3.6363636363636362</v>
      </c>
      <c r="AC51" s="4">
        <f t="shared" si="11"/>
        <v>0.46544715447154472</v>
      </c>
      <c r="AD51" s="6">
        <f t="shared" si="12"/>
        <v>0</v>
      </c>
      <c r="AE51" s="4">
        <f t="shared" si="13"/>
        <v>0.2583107106050323</v>
      </c>
      <c r="AF51" s="4">
        <f t="shared" si="2"/>
        <v>0.41753020134228191</v>
      </c>
      <c r="AG51" s="4">
        <f t="shared" si="3"/>
        <v>1</v>
      </c>
      <c r="AH51" s="6">
        <v>53.422882000000001</v>
      </c>
      <c r="AI51" s="4">
        <v>3.1371158000000001</v>
      </c>
      <c r="AJ51" s="29">
        <f t="shared" si="4"/>
        <v>0.15268456375838929</v>
      </c>
      <c r="AK51" t="s">
        <v>3</v>
      </c>
      <c r="AL51" s="5"/>
    </row>
    <row r="52" spans="1:38" x14ac:dyDescent="0.3">
      <c r="A52" s="33" t="s">
        <v>15</v>
      </c>
      <c r="B52" s="23" t="s">
        <v>92</v>
      </c>
      <c r="C52" s="1" t="s">
        <v>79</v>
      </c>
      <c r="D52" t="s">
        <v>46</v>
      </c>
      <c r="E52" s="28" t="s">
        <v>776</v>
      </c>
      <c r="F52" s="13">
        <v>304.79999999999995</v>
      </c>
      <c r="G52" s="5">
        <v>711.19999999999993</v>
      </c>
      <c r="H52" s="5">
        <v>76.320000000000007</v>
      </c>
      <c r="I52" s="5">
        <v>152.39999999999998</v>
      </c>
      <c r="J52" s="5">
        <v>67.309999999999988</v>
      </c>
      <c r="K52" s="5">
        <v>144.80000000000001</v>
      </c>
      <c r="L52" s="5">
        <v>263.65199999999999</v>
      </c>
      <c r="M52" s="5">
        <v>34451.543999999994</v>
      </c>
      <c r="N52" s="5">
        <v>0</v>
      </c>
      <c r="O52" s="29">
        <v>0</v>
      </c>
      <c r="P52" s="5">
        <v>115.48363999999999</v>
      </c>
      <c r="Q52" s="29">
        <v>2.8699999999999997E-3</v>
      </c>
      <c r="R52" s="5">
        <v>0</v>
      </c>
      <c r="S52" s="4">
        <v>0</v>
      </c>
      <c r="T52" s="6">
        <v>38.196970399999998</v>
      </c>
      <c r="U52" s="6">
        <v>0</v>
      </c>
      <c r="V52" s="6">
        <v>0</v>
      </c>
      <c r="W52" s="6">
        <v>1420.3205599999999</v>
      </c>
      <c r="X52" s="6">
        <v>1696.11096</v>
      </c>
      <c r="Y52" s="6">
        <v>865.29237999999998</v>
      </c>
      <c r="Z52" s="5">
        <f t="shared" si="6"/>
        <v>99927.113706663193</v>
      </c>
      <c r="AA52" s="6">
        <f t="shared" si="10"/>
        <v>6.1803697624009519</v>
      </c>
      <c r="AB52" s="4">
        <f t="shared" si="8"/>
        <v>2.6974951830443157</v>
      </c>
      <c r="AC52" s="4">
        <f t="shared" si="11"/>
        <v>0.51016260162601623</v>
      </c>
      <c r="AD52" s="6">
        <f t="shared" si="12"/>
        <v>0</v>
      </c>
      <c r="AE52" s="4">
        <f t="shared" si="13"/>
        <v>7.5935653537770945E-2</v>
      </c>
      <c r="AF52" s="4">
        <f t="shared" si="2"/>
        <v>0.10671841155234657</v>
      </c>
      <c r="AG52" s="4">
        <f t="shared" si="3"/>
        <v>1</v>
      </c>
      <c r="AH52" s="6">
        <v>59.250024000000003</v>
      </c>
      <c r="AI52" s="4">
        <v>3.3094847999999999</v>
      </c>
      <c r="AJ52" s="29">
        <f t="shared" si="4"/>
        <v>8.6642599277978335E-2</v>
      </c>
      <c r="AK52" t="s">
        <v>3</v>
      </c>
      <c r="AL52" s="5"/>
    </row>
    <row r="53" spans="1:38" x14ac:dyDescent="0.3">
      <c r="A53" s="33" t="s">
        <v>15</v>
      </c>
      <c r="B53" s="23" t="s">
        <v>93</v>
      </c>
      <c r="C53" s="1" t="s">
        <v>79</v>
      </c>
      <c r="D53" t="s">
        <v>46</v>
      </c>
      <c r="E53" s="28" t="s">
        <v>776</v>
      </c>
      <c r="F53" s="13">
        <v>304.79999999999995</v>
      </c>
      <c r="G53" s="5">
        <v>711.19999999999993</v>
      </c>
      <c r="H53" s="5">
        <v>74.793599999999998</v>
      </c>
      <c r="I53" s="5">
        <v>152.39999999999998</v>
      </c>
      <c r="J53" s="5">
        <v>67.309999999999988</v>
      </c>
      <c r="K53" s="5">
        <v>144.80000000000001</v>
      </c>
      <c r="L53" s="5">
        <v>254.76199999999997</v>
      </c>
      <c r="M53" s="5">
        <v>34451.543999999994</v>
      </c>
      <c r="N53" s="5">
        <v>0</v>
      </c>
      <c r="O53" s="29">
        <v>0</v>
      </c>
      <c r="P53" s="5">
        <v>154.19323999999997</v>
      </c>
      <c r="Q53" s="29">
        <v>3.9700000000000004E-3</v>
      </c>
      <c r="R53" s="5">
        <v>0</v>
      </c>
      <c r="S53" s="4">
        <v>0</v>
      </c>
      <c r="T53" s="6">
        <v>31.715896000000001</v>
      </c>
      <c r="U53" s="6">
        <v>0</v>
      </c>
      <c r="V53" s="6">
        <v>0</v>
      </c>
      <c r="W53" s="6">
        <v>1420.3205599999999</v>
      </c>
      <c r="X53" s="6">
        <v>1696.11096</v>
      </c>
      <c r="Y53" s="6">
        <v>854.95024000000001</v>
      </c>
      <c r="Z53" s="5">
        <f t="shared" si="6"/>
        <v>131827.54754437756</v>
      </c>
      <c r="AA53" s="6">
        <f t="shared" si="10"/>
        <v>5.6316867810630233</v>
      </c>
      <c r="AB53" s="4">
        <f t="shared" si="8"/>
        <v>2.7916251246261217</v>
      </c>
      <c r="AC53" s="4">
        <f t="shared" si="11"/>
        <v>0.50406504065040647</v>
      </c>
      <c r="AD53" s="6">
        <f t="shared" si="12"/>
        <v>0</v>
      </c>
      <c r="AE53" s="4">
        <f t="shared" si="13"/>
        <v>0.1206481029148347</v>
      </c>
      <c r="AF53" s="4">
        <f t="shared" si="2"/>
        <v>0.17778695652173912</v>
      </c>
      <c r="AG53" s="4">
        <f t="shared" si="3"/>
        <v>1</v>
      </c>
      <c r="AH53" s="6">
        <v>64.721310000000003</v>
      </c>
      <c r="AI53" s="4">
        <v>3.8196970399999999</v>
      </c>
      <c r="AJ53" s="29">
        <f t="shared" si="4"/>
        <v>0.12043478260869564</v>
      </c>
      <c r="AK53" t="s">
        <v>3</v>
      </c>
      <c r="AL53" s="5"/>
    </row>
    <row r="54" spans="1:38" x14ac:dyDescent="0.3">
      <c r="A54" s="33" t="s">
        <v>15</v>
      </c>
      <c r="B54" s="23" t="s">
        <v>94</v>
      </c>
      <c r="C54" s="1" t="s">
        <v>79</v>
      </c>
      <c r="D54" t="s">
        <v>46</v>
      </c>
      <c r="E54" s="28" t="s">
        <v>776</v>
      </c>
      <c r="F54" s="13">
        <v>304.79999999999995</v>
      </c>
      <c r="G54" s="5">
        <v>711.19999999999993</v>
      </c>
      <c r="H54" s="5">
        <v>73.775999999999996</v>
      </c>
      <c r="I54" s="5">
        <v>152.39999999999998</v>
      </c>
      <c r="J54" s="5">
        <v>67.309999999999988</v>
      </c>
      <c r="K54" s="5">
        <v>144.80000000000001</v>
      </c>
      <c r="L54" s="5">
        <v>255.01599999999996</v>
      </c>
      <c r="M54" s="5">
        <v>34451.543999999994</v>
      </c>
      <c r="N54" s="5">
        <v>0</v>
      </c>
      <c r="O54" s="29">
        <v>0</v>
      </c>
      <c r="P54" s="5">
        <v>231.61243999999999</v>
      </c>
      <c r="Q54" s="29">
        <v>5.96E-3</v>
      </c>
      <c r="R54" s="5">
        <v>0</v>
      </c>
      <c r="S54" s="4">
        <v>0</v>
      </c>
      <c r="T54" s="6">
        <v>29.785363199999999</v>
      </c>
      <c r="U54" s="6">
        <v>0</v>
      </c>
      <c r="V54" s="6">
        <v>0</v>
      </c>
      <c r="W54" s="6">
        <v>1420.3205599999999</v>
      </c>
      <c r="X54" s="6">
        <v>1696.11096</v>
      </c>
      <c r="Y54" s="6">
        <v>817.02905999999996</v>
      </c>
      <c r="Z54" s="5">
        <f t="shared" si="6"/>
        <v>189234.09413750638</v>
      </c>
      <c r="AA54" s="6">
        <f t="shared" si="10"/>
        <v>5.4575968337721683</v>
      </c>
      <c r="AB54" s="4">
        <f t="shared" si="8"/>
        <v>2.7888446215139444</v>
      </c>
      <c r="AC54" s="4">
        <f t="shared" si="11"/>
        <v>0.48170731707317072</v>
      </c>
      <c r="AD54" s="6">
        <f t="shared" si="12"/>
        <v>0</v>
      </c>
      <c r="AE54" s="4">
        <f t="shared" si="13"/>
        <v>0.18441141281731172</v>
      </c>
      <c r="AF54" s="4">
        <f t="shared" si="2"/>
        <v>0.28420370370370368</v>
      </c>
      <c r="AG54" s="4">
        <f t="shared" si="3"/>
        <v>1</v>
      </c>
      <c r="AH54" s="6">
        <v>70.904308</v>
      </c>
      <c r="AI54" s="4">
        <v>4.2402774000000001</v>
      </c>
      <c r="AJ54" s="29">
        <f t="shared" si="4"/>
        <v>0.1423611111111111</v>
      </c>
      <c r="AK54" t="s">
        <v>3</v>
      </c>
      <c r="AL54" s="5"/>
    </row>
    <row r="55" spans="1:38" x14ac:dyDescent="0.3">
      <c r="A55" s="33" t="s">
        <v>15</v>
      </c>
      <c r="B55" s="23" t="s">
        <v>95</v>
      </c>
      <c r="C55" s="1" t="s">
        <v>79</v>
      </c>
      <c r="D55" t="s">
        <v>46</v>
      </c>
      <c r="E55" s="28" t="s">
        <v>776</v>
      </c>
      <c r="F55" s="13">
        <v>304.79999999999995</v>
      </c>
      <c r="G55" s="5">
        <v>1371.6</v>
      </c>
      <c r="H55" s="5">
        <v>75.302400000000006</v>
      </c>
      <c r="I55" s="5">
        <v>152.39999999999998</v>
      </c>
      <c r="J55" s="5">
        <v>67.309999999999988</v>
      </c>
      <c r="K55" s="5">
        <v>144.80000000000001</v>
      </c>
      <c r="L55" s="5">
        <v>259.334</v>
      </c>
      <c r="M55" s="5">
        <v>34451.543999999994</v>
      </c>
      <c r="N55" s="5">
        <v>0</v>
      </c>
      <c r="O55" s="29">
        <v>0</v>
      </c>
      <c r="P55" s="5">
        <v>153.54808</v>
      </c>
      <c r="Q55" s="29">
        <v>3.9300000000000003E-3</v>
      </c>
      <c r="R55" s="5">
        <v>0</v>
      </c>
      <c r="S55" s="4">
        <v>0</v>
      </c>
      <c r="T55" s="6">
        <v>30.819577199999998</v>
      </c>
      <c r="U55" s="6">
        <v>0</v>
      </c>
      <c r="V55" s="6">
        <v>0</v>
      </c>
      <c r="W55" s="6">
        <v>1627.16336</v>
      </c>
      <c r="X55" s="6">
        <v>1827.1114</v>
      </c>
      <c r="Y55" s="6">
        <v>429.54354799999999</v>
      </c>
      <c r="Z55" s="5">
        <f t="shared" si="6"/>
        <v>65955.587071787842</v>
      </c>
      <c r="AA55" s="6">
        <f t="shared" si="10"/>
        <v>5.5515382733076786</v>
      </c>
      <c r="AB55" s="4">
        <f t="shared" si="8"/>
        <v>5.2889324191968656</v>
      </c>
      <c r="AC55" s="4">
        <f t="shared" si="11"/>
        <v>0.23509433962264151</v>
      </c>
      <c r="AD55" s="6">
        <f t="shared" si="12"/>
        <v>0</v>
      </c>
      <c r="AE55" s="4">
        <f t="shared" si="13"/>
        <v>6.2117822520507106E-2</v>
      </c>
      <c r="AF55" s="4">
        <f t="shared" si="2"/>
        <v>0.20748993288590609</v>
      </c>
      <c r="AG55" s="4">
        <f t="shared" si="3"/>
        <v>1</v>
      </c>
      <c r="AH55" s="6">
        <v>27.35643</v>
      </c>
      <c r="AI55" s="4">
        <v>1.6478476399999999</v>
      </c>
      <c r="AJ55" s="29">
        <f t="shared" si="4"/>
        <v>5.3467561521252802E-2</v>
      </c>
      <c r="AK55" t="s">
        <v>3</v>
      </c>
      <c r="AL55" s="5"/>
    </row>
    <row r="56" spans="1:38" x14ac:dyDescent="0.3">
      <c r="A56" s="33" t="s">
        <v>15</v>
      </c>
      <c r="B56" s="23" t="s">
        <v>96</v>
      </c>
      <c r="C56" s="1" t="s">
        <v>79</v>
      </c>
      <c r="D56" t="s">
        <v>46</v>
      </c>
      <c r="E56" s="28" t="s">
        <v>776</v>
      </c>
      <c r="F56" s="13">
        <v>304.79999999999995</v>
      </c>
      <c r="G56" s="5">
        <v>914.4</v>
      </c>
      <c r="H56" s="5">
        <v>75.302400000000006</v>
      </c>
      <c r="I56" s="5">
        <v>152.39999999999998</v>
      </c>
      <c r="J56" s="5">
        <v>67.309999999999988</v>
      </c>
      <c r="K56" s="5">
        <v>144.80000000000001</v>
      </c>
      <c r="L56" s="5">
        <v>281.178</v>
      </c>
      <c r="M56" s="5">
        <v>34451.543999999994</v>
      </c>
      <c r="N56" s="5">
        <v>0</v>
      </c>
      <c r="O56" s="29">
        <v>0</v>
      </c>
      <c r="P56" s="5">
        <v>76.774039999999999</v>
      </c>
      <c r="Q56" s="29">
        <v>1.7899999999999999E-3</v>
      </c>
      <c r="R56" s="5">
        <v>0</v>
      </c>
      <c r="S56" s="4">
        <v>0</v>
      </c>
      <c r="T56" s="6">
        <v>43.574883200000002</v>
      </c>
      <c r="U56" s="6">
        <v>0</v>
      </c>
      <c r="V56" s="6">
        <v>0</v>
      </c>
      <c r="W56" s="6">
        <v>1627.16336</v>
      </c>
      <c r="X56" s="6">
        <v>1827.1114</v>
      </c>
      <c r="Y56" s="6">
        <v>437.81725999999998</v>
      </c>
      <c r="Z56" s="5">
        <f t="shared" si="6"/>
        <v>33612.9998319304</v>
      </c>
      <c r="AA56" s="6">
        <f t="shared" si="10"/>
        <v>6.6011274188580851</v>
      </c>
      <c r="AB56" s="4">
        <f t="shared" si="8"/>
        <v>3.2520325203252032</v>
      </c>
      <c r="AC56" s="4">
        <f t="shared" si="11"/>
        <v>0.23962264150943394</v>
      </c>
      <c r="AD56" s="6">
        <f t="shared" si="12"/>
        <v>0</v>
      </c>
      <c r="AE56" s="4">
        <f t="shared" si="13"/>
        <v>2.2390425733655718E-2</v>
      </c>
      <c r="AF56" s="4">
        <f t="shared" si="2"/>
        <v>6.6841772151898723E-2</v>
      </c>
      <c r="AG56" s="4">
        <f t="shared" si="3"/>
        <v>1</v>
      </c>
      <c r="AH56" s="6">
        <v>31.715665999999999</v>
      </c>
      <c r="AI56" s="4">
        <v>1.7099004799999999</v>
      </c>
      <c r="AJ56" s="29">
        <f t="shared" si="4"/>
        <v>3.9240506329113918E-2</v>
      </c>
      <c r="AK56" t="s">
        <v>3</v>
      </c>
      <c r="AL56" s="5"/>
    </row>
    <row r="57" spans="1:38" x14ac:dyDescent="0.3">
      <c r="A57" s="33" t="s">
        <v>15</v>
      </c>
      <c r="B57" s="23" t="s">
        <v>97</v>
      </c>
      <c r="C57" s="1" t="s">
        <v>79</v>
      </c>
      <c r="D57" t="s">
        <v>46</v>
      </c>
      <c r="E57" s="28" t="s">
        <v>776</v>
      </c>
      <c r="F57" s="13">
        <v>304.79999999999995</v>
      </c>
      <c r="G57" s="5">
        <v>914.4</v>
      </c>
      <c r="H57" s="5">
        <v>76.320000000000007</v>
      </c>
      <c r="I57" s="5">
        <v>153.66999999999999</v>
      </c>
      <c r="J57" s="5">
        <v>67.309999999999988</v>
      </c>
      <c r="K57" s="5">
        <v>144.80000000000001</v>
      </c>
      <c r="L57" s="5">
        <v>254.76199999999997</v>
      </c>
      <c r="M57" s="5">
        <v>34451.543999999994</v>
      </c>
      <c r="N57" s="5">
        <v>0</v>
      </c>
      <c r="O57" s="29">
        <v>0</v>
      </c>
      <c r="P57" s="5">
        <v>153.54808</v>
      </c>
      <c r="Q57" s="29">
        <v>3.9100000000000003E-3</v>
      </c>
      <c r="R57" s="5">
        <v>0</v>
      </c>
      <c r="S57" s="4">
        <v>0</v>
      </c>
      <c r="T57" s="6">
        <v>35.301171199999999</v>
      </c>
      <c r="U57" s="6">
        <v>0</v>
      </c>
      <c r="V57" s="6">
        <v>0</v>
      </c>
      <c r="W57" s="6">
        <v>1627.16336</v>
      </c>
      <c r="X57" s="6">
        <v>1827.1114</v>
      </c>
      <c r="Y57" s="6">
        <v>381.28022799999997</v>
      </c>
      <c r="Z57" s="5">
        <f t="shared" si="6"/>
        <v>58544.846951362233</v>
      </c>
      <c r="AA57" s="6">
        <f t="shared" si="10"/>
        <v>5.9414788731426116</v>
      </c>
      <c r="AB57" s="4">
        <f t="shared" si="8"/>
        <v>3.589232303090728</v>
      </c>
      <c r="AC57" s="4">
        <f t="shared" si="11"/>
        <v>0.20867924528301884</v>
      </c>
      <c r="AD57" s="6">
        <f t="shared" si="12"/>
        <v>0</v>
      </c>
      <c r="AE57" s="4">
        <f t="shared" si="13"/>
        <v>4.8138313436329593E-2</v>
      </c>
      <c r="AF57" s="4">
        <f t="shared" si="2"/>
        <v>0.18022656250000002</v>
      </c>
      <c r="AG57" s="4">
        <f t="shared" si="3"/>
        <v>1</v>
      </c>
      <c r="AH57" s="6">
        <v>41.724116000000002</v>
      </c>
      <c r="AI57" s="4">
        <v>2.4269555199999999</v>
      </c>
      <c r="AJ57" s="29">
        <f t="shared" si="4"/>
        <v>6.8750000000000006E-2</v>
      </c>
      <c r="AK57" t="s">
        <v>3</v>
      </c>
      <c r="AL57" s="5"/>
    </row>
    <row r="58" spans="1:38" x14ac:dyDescent="0.3">
      <c r="A58" s="33" t="s">
        <v>15</v>
      </c>
      <c r="B58" s="23" t="s">
        <v>98</v>
      </c>
      <c r="C58" s="1" t="s">
        <v>79</v>
      </c>
      <c r="D58" t="s">
        <v>46</v>
      </c>
      <c r="E58" s="28" t="s">
        <v>776</v>
      </c>
      <c r="F58" s="13">
        <v>304.79999999999995</v>
      </c>
      <c r="G58" s="5">
        <v>914.4</v>
      </c>
      <c r="H58" s="5">
        <v>79.118399999999994</v>
      </c>
      <c r="I58" s="5">
        <v>156.21</v>
      </c>
      <c r="J58" s="5">
        <v>67.309999999999988</v>
      </c>
      <c r="K58" s="5">
        <v>144.80000000000001</v>
      </c>
      <c r="L58" s="5">
        <v>257.81</v>
      </c>
      <c r="M58" s="5">
        <v>34451.543999999994</v>
      </c>
      <c r="N58" s="5">
        <v>0</v>
      </c>
      <c r="O58" s="29">
        <v>0</v>
      </c>
      <c r="P58" s="5">
        <v>112.90299999999999</v>
      </c>
      <c r="Q58" s="29">
        <v>2.8000000000000004E-3</v>
      </c>
      <c r="R58" s="5">
        <v>0</v>
      </c>
      <c r="S58" s="4">
        <v>0</v>
      </c>
      <c r="T58" s="6">
        <v>19.098485199999999</v>
      </c>
      <c r="U58" s="6">
        <v>0</v>
      </c>
      <c r="V58" s="6">
        <v>0</v>
      </c>
      <c r="W58" s="6">
        <v>1461.68912</v>
      </c>
      <c r="X58" s="6">
        <v>1723.69</v>
      </c>
      <c r="Y58" s="6">
        <v>390.93289199999998</v>
      </c>
      <c r="Z58" s="5">
        <f t="shared" si="6"/>
        <v>44137.496305475994</v>
      </c>
      <c r="AA58" s="6">
        <f t="shared" si="10"/>
        <v>4.3701813692340048</v>
      </c>
      <c r="AB58" s="4">
        <f t="shared" si="8"/>
        <v>3.5467980295566499</v>
      </c>
      <c r="AC58" s="4">
        <f t="shared" si="11"/>
        <v>0.22679999999999997</v>
      </c>
      <c r="AD58" s="6">
        <f t="shared" si="12"/>
        <v>0</v>
      </c>
      <c r="AE58" s="4">
        <f t="shared" si="13"/>
        <v>6.7081085466271867E-2</v>
      </c>
      <c r="AF58" s="4">
        <f t="shared" si="2"/>
        <v>0.21429602888086646</v>
      </c>
      <c r="AG58" s="4">
        <f t="shared" si="3"/>
        <v>1</v>
      </c>
      <c r="AH58" s="6">
        <v>33.717356000000002</v>
      </c>
      <c r="AI58" s="4">
        <v>1.8822694799999999</v>
      </c>
      <c r="AJ58" s="29">
        <f t="shared" si="4"/>
        <v>9.855595667870036E-2</v>
      </c>
      <c r="AK58" t="s">
        <v>3</v>
      </c>
      <c r="AL58" s="5"/>
    </row>
    <row r="59" spans="1:38" x14ac:dyDescent="0.3">
      <c r="A59" s="33" t="s">
        <v>15</v>
      </c>
      <c r="B59" s="23" t="s">
        <v>99</v>
      </c>
      <c r="C59" s="1" t="s">
        <v>79</v>
      </c>
      <c r="D59" t="s">
        <v>46</v>
      </c>
      <c r="E59" s="28" t="s">
        <v>776</v>
      </c>
      <c r="F59" s="13">
        <v>304.79999999999995</v>
      </c>
      <c r="G59" s="5">
        <v>914.4</v>
      </c>
      <c r="H59" s="5">
        <v>80.390400000000014</v>
      </c>
      <c r="I59" s="5">
        <v>158.75</v>
      </c>
      <c r="J59" s="5">
        <v>67.309999999999988</v>
      </c>
      <c r="K59" s="5">
        <v>144.80000000000001</v>
      </c>
      <c r="L59" s="5">
        <v>254.50799999999998</v>
      </c>
      <c r="M59" s="5">
        <v>34451.543999999994</v>
      </c>
      <c r="N59" s="5">
        <v>0</v>
      </c>
      <c r="O59" s="29">
        <v>0</v>
      </c>
      <c r="P59" s="5">
        <v>150.32228000000001</v>
      </c>
      <c r="Q59" s="29">
        <v>3.7199999999999998E-3</v>
      </c>
      <c r="R59" s="5">
        <v>0</v>
      </c>
      <c r="S59" s="4">
        <v>0</v>
      </c>
      <c r="T59" s="6">
        <v>18.684799599999998</v>
      </c>
      <c r="U59" s="6">
        <v>0</v>
      </c>
      <c r="V59" s="6">
        <v>0</v>
      </c>
      <c r="W59" s="6">
        <v>1461.68912</v>
      </c>
      <c r="X59" s="6">
        <v>1723.69</v>
      </c>
      <c r="Y59" s="6">
        <v>353.01171199999999</v>
      </c>
      <c r="Z59" s="5">
        <f t="shared" si="6"/>
        <v>53065.525414543357</v>
      </c>
      <c r="AA59" s="6">
        <f t="shared" si="10"/>
        <v>4.3225917688349886</v>
      </c>
      <c r="AB59" s="4">
        <f t="shared" si="8"/>
        <v>3.5928143712574854</v>
      </c>
      <c r="AC59" s="4">
        <f t="shared" si="11"/>
        <v>0.20479999999999998</v>
      </c>
      <c r="AD59" s="6">
        <f t="shared" si="12"/>
        <v>0</v>
      </c>
      <c r="AE59" s="4">
        <f t="shared" si="13"/>
        <v>8.2435700761502015E-2</v>
      </c>
      <c r="AF59" s="4">
        <f t="shared" si="2"/>
        <v>0.2910110701107011</v>
      </c>
      <c r="AG59" s="4">
        <f t="shared" si="3"/>
        <v>1</v>
      </c>
      <c r="AH59" s="6">
        <v>39.055195999999995</v>
      </c>
      <c r="AI59" s="4">
        <v>2.1649546399999999</v>
      </c>
      <c r="AJ59" s="29">
        <f t="shared" si="4"/>
        <v>0.11586715867158673</v>
      </c>
      <c r="AK59" t="s">
        <v>3</v>
      </c>
      <c r="AL59" s="5"/>
    </row>
    <row r="60" spans="1:38" x14ac:dyDescent="0.3">
      <c r="A60" s="33" t="s">
        <v>15</v>
      </c>
      <c r="B60" s="24" t="s">
        <v>100</v>
      </c>
      <c r="C60" s="1" t="s">
        <v>79</v>
      </c>
      <c r="D60" t="s">
        <v>46</v>
      </c>
      <c r="E60" s="28" t="s">
        <v>776</v>
      </c>
      <c r="F60" s="13">
        <v>304.79999999999995</v>
      </c>
      <c r="G60" s="5">
        <v>914.4</v>
      </c>
      <c r="H60" s="5">
        <v>79.372800000000012</v>
      </c>
      <c r="I60" s="5">
        <v>157.47999999999999</v>
      </c>
      <c r="J60" s="5">
        <v>67.309999999999988</v>
      </c>
      <c r="K60" s="5">
        <v>144.80000000000001</v>
      </c>
      <c r="L60" s="5">
        <v>252.72999999999996</v>
      </c>
      <c r="M60" s="5">
        <v>34451.543999999994</v>
      </c>
      <c r="N60" s="5">
        <v>0</v>
      </c>
      <c r="O60" s="29">
        <v>0</v>
      </c>
      <c r="P60" s="5">
        <v>150.32228000000001</v>
      </c>
      <c r="Q60" s="29">
        <v>3.7699999999999999E-3</v>
      </c>
      <c r="R60" s="5">
        <v>0</v>
      </c>
      <c r="S60" s="4">
        <v>0</v>
      </c>
      <c r="T60" s="6">
        <v>12.06583</v>
      </c>
      <c r="U60" s="6">
        <v>0</v>
      </c>
      <c r="V60" s="6">
        <v>0</v>
      </c>
      <c r="W60" s="6">
        <v>1461.68912</v>
      </c>
      <c r="X60" s="6">
        <v>1723.69</v>
      </c>
      <c r="Y60" s="6">
        <v>412.99612399999995</v>
      </c>
      <c r="Z60" s="5">
        <f t="shared" si="6"/>
        <v>62082.518990842713</v>
      </c>
      <c r="AA60" s="6">
        <f t="shared" si="10"/>
        <v>3.473590361571151</v>
      </c>
      <c r="AB60" s="4">
        <f t="shared" si="8"/>
        <v>3.6180904522613071</v>
      </c>
      <c r="AC60" s="4">
        <f t="shared" si="11"/>
        <v>0.23959999999999995</v>
      </c>
      <c r="AD60" s="6">
        <f t="shared" si="12"/>
        <v>0</v>
      </c>
      <c r="AE60" s="4">
        <f t="shared" si="13"/>
        <v>0.14934938469769932</v>
      </c>
      <c r="AF60" s="4">
        <f t="shared" si="2"/>
        <v>0.45670857142857141</v>
      </c>
      <c r="AG60" s="4">
        <f t="shared" si="3"/>
        <v>1</v>
      </c>
      <c r="AH60" s="6">
        <v>24.598546000000002</v>
      </c>
      <c r="AI60" s="4">
        <v>1.40653104</v>
      </c>
      <c r="AJ60" s="29">
        <f t="shared" si="4"/>
        <v>0.11657142857142856</v>
      </c>
      <c r="AK60" t="s">
        <v>3</v>
      </c>
      <c r="AL60" s="5"/>
    </row>
    <row r="61" spans="1:38" x14ac:dyDescent="0.3">
      <c r="A61" s="33" t="s">
        <v>15</v>
      </c>
      <c r="B61" s="23" t="s">
        <v>101</v>
      </c>
      <c r="C61" s="1" t="s">
        <v>79</v>
      </c>
      <c r="D61" t="s">
        <v>46</v>
      </c>
      <c r="E61" s="28" t="s">
        <v>776</v>
      </c>
      <c r="F61" s="13">
        <v>304.79999999999995</v>
      </c>
      <c r="G61" s="5">
        <v>914.4</v>
      </c>
      <c r="H61" s="5">
        <v>76.320000000000007</v>
      </c>
      <c r="I61" s="5">
        <v>152.39999999999998</v>
      </c>
      <c r="J61" s="5">
        <v>67.309999999999988</v>
      </c>
      <c r="K61" s="5">
        <v>144.80000000000001</v>
      </c>
      <c r="L61" s="5">
        <v>251.46</v>
      </c>
      <c r="M61" s="5">
        <v>34451.543999999994</v>
      </c>
      <c r="N61" s="5">
        <v>0</v>
      </c>
      <c r="O61" s="29">
        <v>0</v>
      </c>
      <c r="P61" s="5">
        <v>231.61243999999999</v>
      </c>
      <c r="Q61" s="29">
        <v>6.0400000000000002E-3</v>
      </c>
      <c r="R61" s="5">
        <v>0</v>
      </c>
      <c r="S61" s="4">
        <v>0</v>
      </c>
      <c r="T61" s="6">
        <v>18.4090092</v>
      </c>
      <c r="U61" s="6">
        <v>0</v>
      </c>
      <c r="V61" s="6">
        <v>0</v>
      </c>
      <c r="W61" s="6">
        <v>1420.3205599999999</v>
      </c>
      <c r="X61" s="6">
        <v>1696.11096</v>
      </c>
      <c r="Y61" s="6">
        <v>406.79084</v>
      </c>
      <c r="Z61" s="5">
        <f t="shared" si="6"/>
        <v>94217.819022049604</v>
      </c>
      <c r="AA61" s="6">
        <f t="shared" si="10"/>
        <v>4.290572129681542</v>
      </c>
      <c r="AB61" s="4">
        <f t="shared" si="8"/>
        <v>3.6363636363636362</v>
      </c>
      <c r="AC61" s="4">
        <f t="shared" si="11"/>
        <v>0.23983739837398374</v>
      </c>
      <c r="AD61" s="6">
        <f t="shared" si="12"/>
        <v>0</v>
      </c>
      <c r="AE61" s="4">
        <f t="shared" si="13"/>
        <v>0.14855728092693124</v>
      </c>
      <c r="AF61" s="4">
        <f t="shared" si="2"/>
        <v>0.46600749063670416</v>
      </c>
      <c r="AG61" s="4">
        <f t="shared" si="3"/>
        <v>1</v>
      </c>
      <c r="AH61" s="6">
        <v>42.346863999999997</v>
      </c>
      <c r="AI61" s="4">
        <v>2.4959031199999999</v>
      </c>
      <c r="AJ61" s="29">
        <f t="shared" si="4"/>
        <v>0.1355805243445693</v>
      </c>
      <c r="AK61" t="s">
        <v>3</v>
      </c>
      <c r="AL61" s="5"/>
    </row>
    <row r="62" spans="1:38" x14ac:dyDescent="0.3">
      <c r="A62" s="33" t="s">
        <v>15</v>
      </c>
      <c r="B62" s="24" t="s">
        <v>102</v>
      </c>
      <c r="C62" s="1" t="s">
        <v>79</v>
      </c>
      <c r="D62" t="s">
        <v>46</v>
      </c>
      <c r="E62" s="28" t="s">
        <v>776</v>
      </c>
      <c r="F62" s="13">
        <v>304.79999999999995</v>
      </c>
      <c r="G62" s="5">
        <v>1371.6</v>
      </c>
      <c r="H62" s="5">
        <v>75.048000000000002</v>
      </c>
      <c r="I62" s="5">
        <v>151.892</v>
      </c>
      <c r="J62" s="5">
        <v>67.309999999999988</v>
      </c>
      <c r="K62" s="5">
        <v>144.80000000000001</v>
      </c>
      <c r="L62" s="5">
        <v>259.334</v>
      </c>
      <c r="M62" s="5">
        <v>34451.543999999994</v>
      </c>
      <c r="N62" s="5">
        <v>0</v>
      </c>
      <c r="O62" s="29">
        <v>0</v>
      </c>
      <c r="P62" s="5">
        <v>114.83847999999999</v>
      </c>
      <c r="Q62" s="29">
        <v>2.9199999999999999E-3</v>
      </c>
      <c r="R62" s="5">
        <v>0</v>
      </c>
      <c r="S62" s="4">
        <v>0</v>
      </c>
      <c r="T62" s="6">
        <v>40.1275032</v>
      </c>
      <c r="U62" s="6">
        <v>0</v>
      </c>
      <c r="V62" s="6">
        <v>0</v>
      </c>
      <c r="W62" s="6">
        <v>1627.16336</v>
      </c>
      <c r="X62" s="6">
        <v>1827.1114</v>
      </c>
      <c r="Y62" s="6">
        <v>0</v>
      </c>
      <c r="Z62" s="5">
        <f t="shared" si="6"/>
        <v>0</v>
      </c>
      <c r="AA62" s="6">
        <f t="shared" si="10"/>
        <v>6.3346273134257869</v>
      </c>
      <c r="AB62" s="4">
        <f t="shared" si="8"/>
        <v>5.2889324191968656</v>
      </c>
      <c r="AC62" s="4">
        <f t="shared" si="11"/>
        <v>0</v>
      </c>
      <c r="AD62" s="6">
        <f t="shared" si="12"/>
        <v>0</v>
      </c>
      <c r="AE62" s="4">
        <f t="shared" si="13"/>
        <v>0</v>
      </c>
      <c r="AF62" s="4">
        <f t="shared" si="2"/>
        <v>0.11840549828178693</v>
      </c>
      <c r="AG62" s="4">
        <f t="shared" si="3"/>
        <v>1</v>
      </c>
      <c r="AH62" s="6">
        <v>19.57208</v>
      </c>
      <c r="AI62" s="4">
        <v>1.18589872</v>
      </c>
      <c r="AJ62" s="29">
        <f t="shared" si="4"/>
        <v>2.9553264604810996E-2</v>
      </c>
      <c r="AK62" t="s">
        <v>3</v>
      </c>
      <c r="AL62" s="5"/>
    </row>
    <row r="63" spans="1:38" x14ac:dyDescent="0.3">
      <c r="A63" s="33" t="s">
        <v>15</v>
      </c>
      <c r="B63" s="24" t="s">
        <v>103</v>
      </c>
      <c r="C63" s="1" t="s">
        <v>79</v>
      </c>
      <c r="D63" t="s">
        <v>46</v>
      </c>
      <c r="E63" s="28" t="s">
        <v>776</v>
      </c>
      <c r="F63" s="13">
        <v>304.79999999999995</v>
      </c>
      <c r="G63" s="5">
        <v>914.4</v>
      </c>
      <c r="H63" s="5">
        <v>75.811199999999999</v>
      </c>
      <c r="I63" s="5">
        <v>152.39999999999998</v>
      </c>
      <c r="J63" s="5">
        <v>67.309999999999988</v>
      </c>
      <c r="K63" s="5">
        <v>144.80000000000001</v>
      </c>
      <c r="L63" s="5">
        <v>264.15999999999997</v>
      </c>
      <c r="M63" s="5">
        <v>34451.543999999994</v>
      </c>
      <c r="N63" s="5">
        <v>0</v>
      </c>
      <c r="O63" s="29">
        <v>0</v>
      </c>
      <c r="P63" s="5">
        <v>76.774039999999999</v>
      </c>
      <c r="Q63" s="29">
        <v>1.9E-3</v>
      </c>
      <c r="R63" s="5">
        <v>0</v>
      </c>
      <c r="S63" s="4">
        <v>0</v>
      </c>
      <c r="T63" s="6">
        <v>35.990647199999998</v>
      </c>
      <c r="U63" s="6">
        <v>0</v>
      </c>
      <c r="V63" s="6">
        <v>0</v>
      </c>
      <c r="W63" s="6">
        <v>1627.16336</v>
      </c>
      <c r="X63" s="6">
        <v>1827.1114</v>
      </c>
      <c r="Y63" s="6">
        <v>0</v>
      </c>
      <c r="Z63" s="5">
        <f t="shared" si="6"/>
        <v>0</v>
      </c>
      <c r="AA63" s="6">
        <f t="shared" si="10"/>
        <v>5.999220549371393</v>
      </c>
      <c r="AB63" s="4">
        <f t="shared" si="8"/>
        <v>3.4615384615384617</v>
      </c>
      <c r="AC63" s="4">
        <f t="shared" si="11"/>
        <v>0</v>
      </c>
      <c r="AD63" s="6">
        <f t="shared" si="12"/>
        <v>0</v>
      </c>
      <c r="AE63" s="4">
        <f t="shared" si="13"/>
        <v>0</v>
      </c>
      <c r="AF63" s="4">
        <f t="shared" si="2"/>
        <v>8.590038314176246E-2</v>
      </c>
      <c r="AG63" s="4">
        <f t="shared" si="3"/>
        <v>1</v>
      </c>
      <c r="AH63" s="6">
        <v>24.598546000000002</v>
      </c>
      <c r="AI63" s="4">
        <v>1.40653104</v>
      </c>
      <c r="AJ63" s="29">
        <f t="shared" si="4"/>
        <v>3.9080459770114942E-2</v>
      </c>
      <c r="AK63" t="s">
        <v>3</v>
      </c>
      <c r="AL63" s="5"/>
    </row>
    <row r="64" spans="1:38" x14ac:dyDescent="0.3">
      <c r="A64" s="33" t="s">
        <v>15</v>
      </c>
      <c r="B64" s="24" t="s">
        <v>104</v>
      </c>
      <c r="C64" s="1" t="s">
        <v>79</v>
      </c>
      <c r="D64" t="s">
        <v>46</v>
      </c>
      <c r="E64" s="28" t="s">
        <v>776</v>
      </c>
      <c r="F64" s="13">
        <v>304.79999999999995</v>
      </c>
      <c r="G64" s="5">
        <v>914.4</v>
      </c>
      <c r="H64" s="5">
        <v>79.372800000000012</v>
      </c>
      <c r="I64" s="5">
        <v>156.464</v>
      </c>
      <c r="J64" s="5">
        <v>67.309999999999988</v>
      </c>
      <c r="K64" s="5">
        <v>144.80000000000001</v>
      </c>
      <c r="L64" s="5">
        <v>259.334</v>
      </c>
      <c r="M64" s="5">
        <v>34451.543999999994</v>
      </c>
      <c r="N64" s="5">
        <v>0</v>
      </c>
      <c r="O64" s="29">
        <v>0</v>
      </c>
      <c r="P64" s="5">
        <v>112.90299999999999</v>
      </c>
      <c r="Q64" s="29">
        <v>2.7800000000000004E-3</v>
      </c>
      <c r="R64" s="5">
        <v>0</v>
      </c>
      <c r="S64" s="4">
        <v>0</v>
      </c>
      <c r="T64" s="6">
        <v>29.8543108</v>
      </c>
      <c r="U64" s="6">
        <v>0</v>
      </c>
      <c r="V64" s="6">
        <v>0</v>
      </c>
      <c r="W64" s="6">
        <v>1461.68912</v>
      </c>
      <c r="X64" s="6">
        <v>1723.69</v>
      </c>
      <c r="Y64" s="6">
        <v>0</v>
      </c>
      <c r="Z64" s="5">
        <f t="shared" si="6"/>
        <v>0</v>
      </c>
      <c r="AA64" s="6">
        <f t="shared" si="10"/>
        <v>5.4639098455227098</v>
      </c>
      <c r="AB64" s="4">
        <f t="shared" si="8"/>
        <v>3.5259549461312436</v>
      </c>
      <c r="AC64" s="4">
        <f t="shared" si="11"/>
        <v>0</v>
      </c>
      <c r="AD64" s="6">
        <f t="shared" si="12"/>
        <v>0</v>
      </c>
      <c r="AE64" s="4">
        <f t="shared" si="13"/>
        <v>0</v>
      </c>
      <c r="AF64" s="4">
        <f t="shared" si="2"/>
        <v>0.13611085450346422</v>
      </c>
      <c r="AG64" s="4">
        <f t="shared" si="3"/>
        <v>1</v>
      </c>
      <c r="AH64" s="6">
        <v>23.708905999999999</v>
      </c>
      <c r="AI64" s="4">
        <v>1.32379392</v>
      </c>
      <c r="AJ64" s="29">
        <f t="shared" si="4"/>
        <v>4.4341801385681293E-2</v>
      </c>
      <c r="AK64" t="s">
        <v>3</v>
      </c>
      <c r="AL64" s="5"/>
    </row>
    <row r="65" spans="1:38" x14ac:dyDescent="0.3">
      <c r="A65" s="33" t="s">
        <v>15</v>
      </c>
      <c r="B65" s="24" t="s">
        <v>105</v>
      </c>
      <c r="C65" s="1" t="s">
        <v>79</v>
      </c>
      <c r="D65" t="s">
        <v>46</v>
      </c>
      <c r="E65" s="28" t="s">
        <v>776</v>
      </c>
      <c r="F65" s="13">
        <v>304.79999999999995</v>
      </c>
      <c r="G65" s="5">
        <v>914.4</v>
      </c>
      <c r="H65" s="5">
        <v>78.864000000000004</v>
      </c>
      <c r="I65" s="5">
        <v>157.226</v>
      </c>
      <c r="J65" s="5">
        <v>67.309999999999988</v>
      </c>
      <c r="K65" s="5">
        <v>144.80000000000001</v>
      </c>
      <c r="L65" s="5">
        <v>259.08</v>
      </c>
      <c r="M65" s="5">
        <v>34451.543999999994</v>
      </c>
      <c r="N65" s="5">
        <v>0</v>
      </c>
      <c r="O65" s="29">
        <v>0</v>
      </c>
      <c r="P65" s="5">
        <v>112.90299999999999</v>
      </c>
      <c r="Q65" s="29">
        <v>2.7700000000000003E-3</v>
      </c>
      <c r="R65" s="5">
        <v>0</v>
      </c>
      <c r="S65" s="4">
        <v>0</v>
      </c>
      <c r="T65" s="6">
        <v>18.753747199999999</v>
      </c>
      <c r="U65" s="6">
        <v>0</v>
      </c>
      <c r="V65" s="6">
        <v>0</v>
      </c>
      <c r="W65" s="6">
        <v>1461.68912</v>
      </c>
      <c r="X65" s="6">
        <v>1723.69</v>
      </c>
      <c r="Y65" s="6">
        <v>0</v>
      </c>
      <c r="Z65" s="5">
        <f t="shared" si="6"/>
        <v>0</v>
      </c>
      <c r="AA65" s="6">
        <f t="shared" si="10"/>
        <v>4.330559686691779</v>
      </c>
      <c r="AB65" s="4">
        <f t="shared" si="8"/>
        <v>3.5294117647058827</v>
      </c>
      <c r="AC65" s="4">
        <f t="shared" si="11"/>
        <v>0</v>
      </c>
      <c r="AD65" s="6">
        <f t="shared" si="12"/>
        <v>0</v>
      </c>
      <c r="AE65" s="4">
        <f t="shared" si="13"/>
        <v>0</v>
      </c>
      <c r="AF65" s="4">
        <f t="shared" si="2"/>
        <v>0.21589705882352944</v>
      </c>
      <c r="AG65" s="4">
        <f t="shared" si="3"/>
        <v>1</v>
      </c>
      <c r="AH65" s="6">
        <v>17.259015999999999</v>
      </c>
      <c r="AI65" s="4">
        <v>0.97905591999999997</v>
      </c>
      <c r="AJ65" s="29">
        <f t="shared" si="4"/>
        <v>5.2205882352941178E-2</v>
      </c>
      <c r="AK65" t="s">
        <v>3</v>
      </c>
      <c r="AL65" s="5"/>
    </row>
    <row r="66" spans="1:38" x14ac:dyDescent="0.3">
      <c r="A66" s="33" t="s">
        <v>15</v>
      </c>
      <c r="B66" s="24" t="s">
        <v>106</v>
      </c>
      <c r="C66" s="1" t="s">
        <v>79</v>
      </c>
      <c r="D66" t="s">
        <v>46</v>
      </c>
      <c r="E66" s="28" t="s">
        <v>776</v>
      </c>
      <c r="F66" s="13">
        <v>304.79999999999995</v>
      </c>
      <c r="G66" s="5">
        <v>914.4</v>
      </c>
      <c r="H66" s="5">
        <v>81.408000000000015</v>
      </c>
      <c r="I66" s="5">
        <v>159.00399999999999</v>
      </c>
      <c r="J66" s="5">
        <v>67.309999999999988</v>
      </c>
      <c r="K66" s="5">
        <v>144.80000000000001</v>
      </c>
      <c r="L66" s="5">
        <v>256.79399999999998</v>
      </c>
      <c r="M66" s="5">
        <v>34451.543999999994</v>
      </c>
      <c r="N66" s="5">
        <v>0</v>
      </c>
      <c r="O66" s="29">
        <v>0</v>
      </c>
      <c r="P66" s="5">
        <v>114.83847999999999</v>
      </c>
      <c r="Q66" s="29">
        <v>2.8199999999999996E-3</v>
      </c>
      <c r="R66" s="5">
        <v>0</v>
      </c>
      <c r="S66" s="4">
        <v>0</v>
      </c>
      <c r="T66" s="6">
        <v>17.3058476</v>
      </c>
      <c r="U66" s="6">
        <v>0</v>
      </c>
      <c r="V66" s="6">
        <v>0</v>
      </c>
      <c r="W66" s="6">
        <v>1627.16336</v>
      </c>
      <c r="X66" s="6">
        <v>1827.1114</v>
      </c>
      <c r="Y66" s="6">
        <v>0</v>
      </c>
      <c r="Z66" s="5">
        <f t="shared" si="6"/>
        <v>0</v>
      </c>
      <c r="AA66" s="6">
        <f t="shared" si="10"/>
        <v>4.1600297595089391</v>
      </c>
      <c r="AB66" s="4">
        <f t="shared" si="8"/>
        <v>3.5608308605341246</v>
      </c>
      <c r="AC66" s="4">
        <f t="shared" ref="AC66:AC91" si="14">+Y66/X66</f>
        <v>0</v>
      </c>
      <c r="AD66" s="6">
        <f t="shared" ref="AD66:AD91" si="15">+S66*V66</f>
        <v>0</v>
      </c>
      <c r="AE66" s="4">
        <f t="shared" ref="AE66:AE91" si="16">+Z66/(M66*T66)</f>
        <v>0</v>
      </c>
      <c r="AF66" s="4">
        <f t="shared" ref="AF66:AF129" si="17">+(O66*U66+Q66*W66)/(T66)</f>
        <v>0.2651474103585657</v>
      </c>
      <c r="AG66" s="4">
        <f t="shared" ref="AG66:AG129" si="18">+(Q66*W66)/(O66*U66+Q66*W66)</f>
        <v>1</v>
      </c>
      <c r="AH66" s="6">
        <v>21.885144</v>
      </c>
      <c r="AI66" s="4">
        <v>1.206583</v>
      </c>
      <c r="AJ66" s="29">
        <f t="shared" ref="AJ66:AJ129" si="19">+AI66/T66</f>
        <v>6.9721115537848599E-2</v>
      </c>
      <c r="AK66" t="s">
        <v>3</v>
      </c>
      <c r="AL66" s="5"/>
    </row>
    <row r="67" spans="1:38" x14ac:dyDescent="0.3">
      <c r="A67" s="33" t="s">
        <v>15</v>
      </c>
      <c r="B67" s="24" t="s">
        <v>107</v>
      </c>
      <c r="C67" s="1" t="s">
        <v>79</v>
      </c>
      <c r="D67" t="s">
        <v>46</v>
      </c>
      <c r="E67" s="28" t="s">
        <v>776</v>
      </c>
      <c r="F67" s="13">
        <v>304.79999999999995</v>
      </c>
      <c r="G67" s="5">
        <v>914.4</v>
      </c>
      <c r="H67" s="5">
        <v>75.302400000000006</v>
      </c>
      <c r="I67" s="5">
        <v>152.39999999999998</v>
      </c>
      <c r="J67" s="5">
        <v>67.309999999999988</v>
      </c>
      <c r="K67" s="5">
        <v>144.80000000000001</v>
      </c>
      <c r="L67" s="5">
        <v>268.98599999999999</v>
      </c>
      <c r="M67" s="5">
        <v>34451.543999999994</v>
      </c>
      <c r="N67" s="5">
        <v>0</v>
      </c>
      <c r="O67" s="29">
        <v>0</v>
      </c>
      <c r="P67" s="5">
        <v>192.90283999999997</v>
      </c>
      <c r="Q67" s="29">
        <v>4.4400000000000004E-3</v>
      </c>
      <c r="R67" s="5">
        <v>0</v>
      </c>
      <c r="S67" s="4">
        <v>0</v>
      </c>
      <c r="T67" s="6">
        <v>22.580338999999999</v>
      </c>
      <c r="U67" s="6">
        <v>0</v>
      </c>
      <c r="V67" s="6">
        <v>0</v>
      </c>
      <c r="W67" s="6">
        <v>1420.3205599999999</v>
      </c>
      <c r="X67" s="6">
        <v>1696.11096</v>
      </c>
      <c r="Y67" s="6">
        <v>0</v>
      </c>
      <c r="Z67" s="5">
        <f t="shared" ref="Z67:Z91" si="20">+Y67*P67</f>
        <v>0</v>
      </c>
      <c r="AA67" s="6">
        <f t="shared" si="10"/>
        <v>4.7518774184526267</v>
      </c>
      <c r="AB67" s="4">
        <f t="shared" ref="AB67:AB91" si="21">+G67/L67</f>
        <v>3.3994334277620397</v>
      </c>
      <c r="AC67" s="4">
        <f t="shared" si="14"/>
        <v>0</v>
      </c>
      <c r="AD67" s="6">
        <f t="shared" si="15"/>
        <v>0</v>
      </c>
      <c r="AE67" s="4">
        <f t="shared" si="16"/>
        <v>0</v>
      </c>
      <c r="AF67" s="4">
        <f t="shared" si="17"/>
        <v>0.27927938931297713</v>
      </c>
      <c r="AG67" s="4">
        <f t="shared" si="18"/>
        <v>1</v>
      </c>
      <c r="AH67" s="6">
        <v>35.941456000000002</v>
      </c>
      <c r="AI67" s="4">
        <v>2.0201646799999997</v>
      </c>
      <c r="AJ67" s="29">
        <f t="shared" si="19"/>
        <v>8.9465648854961818E-2</v>
      </c>
      <c r="AK67" t="s">
        <v>3</v>
      </c>
      <c r="AL67" s="5"/>
    </row>
    <row r="68" spans="1:38" x14ac:dyDescent="0.3">
      <c r="A68" s="33" t="s">
        <v>15</v>
      </c>
      <c r="B68" s="24" t="s">
        <v>108</v>
      </c>
      <c r="C68" s="1" t="s">
        <v>79</v>
      </c>
      <c r="D68" t="s">
        <v>46</v>
      </c>
      <c r="E68" s="28" t="s">
        <v>776</v>
      </c>
      <c r="F68" s="13">
        <v>304.79999999999995</v>
      </c>
      <c r="G68" s="5">
        <v>914.4</v>
      </c>
      <c r="H68" s="5">
        <v>70.723200000000006</v>
      </c>
      <c r="I68" s="5">
        <v>152.39999999999998</v>
      </c>
      <c r="J68" s="5">
        <v>67.309999999999988</v>
      </c>
      <c r="K68" s="5">
        <v>144.80000000000001</v>
      </c>
      <c r="L68" s="5">
        <v>263.65199999999999</v>
      </c>
      <c r="M68" s="5">
        <v>34451.543999999994</v>
      </c>
      <c r="N68" s="5">
        <v>0</v>
      </c>
      <c r="O68" s="29">
        <v>0</v>
      </c>
      <c r="P68" s="5">
        <v>230.96727999999999</v>
      </c>
      <c r="Q68" s="29">
        <v>5.7599999999999995E-3</v>
      </c>
      <c r="R68" s="5">
        <v>0</v>
      </c>
      <c r="S68" s="4">
        <v>0</v>
      </c>
      <c r="T68" s="6">
        <v>22.063231999999999</v>
      </c>
      <c r="U68" s="6">
        <v>0</v>
      </c>
      <c r="V68" s="6">
        <v>0</v>
      </c>
      <c r="W68" s="6">
        <v>1420.3205599999999</v>
      </c>
      <c r="X68" s="6">
        <v>1696.11096</v>
      </c>
      <c r="Y68" s="6">
        <v>0</v>
      </c>
      <c r="Z68" s="5">
        <f t="shared" si="20"/>
        <v>0</v>
      </c>
      <c r="AA68" s="6">
        <f t="shared" si="10"/>
        <v>4.6971514772253196</v>
      </c>
      <c r="AB68" s="4">
        <f t="shared" si="21"/>
        <v>3.4682080924855492</v>
      </c>
      <c r="AC68" s="4">
        <f t="shared" si="14"/>
        <v>0</v>
      </c>
      <c r="AD68" s="6">
        <f t="shared" si="15"/>
        <v>0</v>
      </c>
      <c r="AE68" s="4">
        <f t="shared" si="16"/>
        <v>0</v>
      </c>
      <c r="AF68" s="4">
        <f t="shared" si="17"/>
        <v>0.37079999999999991</v>
      </c>
      <c r="AG68" s="4">
        <f t="shared" si="18"/>
        <v>1</v>
      </c>
      <c r="AH68" s="6">
        <v>32.516341999999995</v>
      </c>
      <c r="AI68" s="4">
        <v>1.8546904399999999</v>
      </c>
      <c r="AJ68" s="29">
        <f t="shared" si="19"/>
        <v>8.4062499999999998E-2</v>
      </c>
      <c r="AK68" t="s">
        <v>3</v>
      </c>
      <c r="AL68" s="5"/>
    </row>
    <row r="69" spans="1:38" x14ac:dyDescent="0.3">
      <c r="A69" s="33" t="s">
        <v>15</v>
      </c>
      <c r="B69" s="24" t="s">
        <v>109</v>
      </c>
      <c r="C69" s="1" t="s">
        <v>79</v>
      </c>
      <c r="D69" t="s">
        <v>46</v>
      </c>
      <c r="E69" s="28" t="s">
        <v>776</v>
      </c>
      <c r="F69" s="13">
        <v>304.79999999999995</v>
      </c>
      <c r="G69" s="5">
        <v>914.4</v>
      </c>
      <c r="H69" s="5">
        <v>44.52</v>
      </c>
      <c r="I69" s="5">
        <v>152.39999999999998</v>
      </c>
      <c r="J69" s="5">
        <v>69.849999999999994</v>
      </c>
      <c r="K69" s="5">
        <v>127</v>
      </c>
      <c r="L69" s="5">
        <v>280.41599999999994</v>
      </c>
      <c r="M69" s="5">
        <v>30685.422499999993</v>
      </c>
      <c r="N69" s="5">
        <v>0</v>
      </c>
      <c r="O69" s="29">
        <v>0</v>
      </c>
      <c r="P69" s="5">
        <v>78.064359999999994</v>
      </c>
      <c r="Q69" s="29">
        <v>1.82E-3</v>
      </c>
      <c r="R69" s="5">
        <v>0</v>
      </c>
      <c r="S69" s="4">
        <v>0</v>
      </c>
      <c r="T69" s="6">
        <v>44.540149599999999</v>
      </c>
      <c r="U69" s="6">
        <v>0</v>
      </c>
      <c r="V69" s="6">
        <v>0</v>
      </c>
      <c r="W69" s="6">
        <v>1472.03126</v>
      </c>
      <c r="X69" s="6">
        <v>1758.1638</v>
      </c>
      <c r="Y69" s="6">
        <v>868.73975999999993</v>
      </c>
      <c r="Z69" s="5">
        <f t="shared" si="20"/>
        <v>67817.613370953593</v>
      </c>
      <c r="AA69" s="6">
        <f t="shared" si="10"/>
        <v>6.6738406933339363</v>
      </c>
      <c r="AB69" s="4">
        <f t="shared" si="21"/>
        <v>3.260869565217392</v>
      </c>
      <c r="AC69" s="4">
        <f t="shared" si="14"/>
        <v>0.49411764705882349</v>
      </c>
      <c r="AD69" s="6">
        <f t="shared" si="15"/>
        <v>0</v>
      </c>
      <c r="AE69" s="4">
        <f t="shared" si="16"/>
        <v>4.962022432598464E-2</v>
      </c>
      <c r="AF69" s="4">
        <f t="shared" si="17"/>
        <v>6.015015479876161E-2</v>
      </c>
      <c r="AG69" s="4">
        <f t="shared" si="18"/>
        <v>1</v>
      </c>
      <c r="AH69" s="6">
        <v>37.320398000000004</v>
      </c>
      <c r="AI69" s="4">
        <v>3.3784323999999999</v>
      </c>
      <c r="AJ69" s="29">
        <f t="shared" si="19"/>
        <v>7.5851393188854491E-2</v>
      </c>
      <c r="AK69" t="s">
        <v>3</v>
      </c>
      <c r="AL69" s="5"/>
    </row>
    <row r="70" spans="1:38" x14ac:dyDescent="0.3">
      <c r="A70" s="33" t="s">
        <v>15</v>
      </c>
      <c r="B70" s="2" t="s">
        <v>110</v>
      </c>
      <c r="C70" s="1" t="s">
        <v>79</v>
      </c>
      <c r="D70" t="s">
        <v>46</v>
      </c>
      <c r="E70" s="28" t="s">
        <v>776</v>
      </c>
      <c r="F70" s="13">
        <v>304.79999999999995</v>
      </c>
      <c r="G70" s="5">
        <v>914.4</v>
      </c>
      <c r="H70" s="5">
        <v>44.52</v>
      </c>
      <c r="I70" s="5">
        <v>152.39999999999998</v>
      </c>
      <c r="J70" s="5">
        <v>69.849999999999994</v>
      </c>
      <c r="K70" s="5">
        <v>127</v>
      </c>
      <c r="L70" s="5">
        <v>246.12599999999998</v>
      </c>
      <c r="M70" s="5">
        <v>30685.422499999993</v>
      </c>
      <c r="N70" s="5">
        <v>0</v>
      </c>
      <c r="O70" s="29">
        <v>0</v>
      </c>
      <c r="P70" s="5">
        <v>120.64492</v>
      </c>
      <c r="Q70" s="29">
        <v>3.2100000000000002E-3</v>
      </c>
      <c r="R70" s="5">
        <v>0</v>
      </c>
      <c r="S70" s="4">
        <v>0</v>
      </c>
      <c r="T70" s="6">
        <v>36.611175599999996</v>
      </c>
      <c r="U70" s="6">
        <v>0</v>
      </c>
      <c r="V70" s="6">
        <v>0</v>
      </c>
      <c r="W70" s="6">
        <v>1503.0576799999999</v>
      </c>
      <c r="X70" s="6">
        <v>1709.90048</v>
      </c>
      <c r="Y70" s="6">
        <v>783.934212</v>
      </c>
      <c r="Z70" s="5">
        <f t="shared" si="20"/>
        <v>94577.680292003046</v>
      </c>
      <c r="AA70" s="6">
        <f t="shared" ref="AA70:AA131" si="22">+SQRT(T70)</f>
        <v>6.0507169492548565</v>
      </c>
      <c r="AB70" s="4">
        <f t="shared" si="21"/>
        <v>3.7151702786377712</v>
      </c>
      <c r="AC70" s="4">
        <f t="shared" si="14"/>
        <v>0.45846774193548384</v>
      </c>
      <c r="AD70" s="6">
        <f t="shared" si="15"/>
        <v>0</v>
      </c>
      <c r="AE70" s="4">
        <f t="shared" si="16"/>
        <v>8.4186581735302232E-2</v>
      </c>
      <c r="AF70" s="4">
        <f t="shared" si="17"/>
        <v>0.13178531073446331</v>
      </c>
      <c r="AG70" s="4">
        <f t="shared" si="18"/>
        <v>1</v>
      </c>
      <c r="AH70" s="6">
        <v>40.567583999999997</v>
      </c>
      <c r="AI70" s="4">
        <v>4.1920140799999999</v>
      </c>
      <c r="AJ70" s="29">
        <f t="shared" si="19"/>
        <v>0.1145009416195857</v>
      </c>
      <c r="AK70" t="s">
        <v>3</v>
      </c>
      <c r="AL70" s="5"/>
    </row>
    <row r="71" spans="1:38" x14ac:dyDescent="0.3">
      <c r="A71" s="33" t="s">
        <v>15</v>
      </c>
      <c r="B71" s="2" t="s">
        <v>111</v>
      </c>
      <c r="C71" s="1" t="s">
        <v>79</v>
      </c>
      <c r="D71" t="s">
        <v>46</v>
      </c>
      <c r="E71" s="28" t="s">
        <v>776</v>
      </c>
      <c r="F71" s="13">
        <v>304.79999999999995</v>
      </c>
      <c r="G71" s="5">
        <v>914.4</v>
      </c>
      <c r="H71" s="5">
        <v>45.537600000000005</v>
      </c>
      <c r="I71" s="5">
        <v>152.39999999999998</v>
      </c>
      <c r="J71" s="5">
        <v>69.849999999999994</v>
      </c>
      <c r="K71" s="5">
        <v>127</v>
      </c>
      <c r="L71" s="5">
        <v>256.79399999999998</v>
      </c>
      <c r="M71" s="5">
        <v>30685.422499999993</v>
      </c>
      <c r="N71" s="5">
        <v>0</v>
      </c>
      <c r="O71" s="29">
        <v>0</v>
      </c>
      <c r="P71" s="5">
        <v>150.32228000000001</v>
      </c>
      <c r="Q71" s="29">
        <v>3.8400000000000001E-3</v>
      </c>
      <c r="R71" s="5">
        <v>0</v>
      </c>
      <c r="S71" s="4">
        <v>0</v>
      </c>
      <c r="T71" s="6">
        <v>41.6443504</v>
      </c>
      <c r="U71" s="6">
        <v>0</v>
      </c>
      <c r="V71" s="6">
        <v>0</v>
      </c>
      <c r="W71" s="6">
        <v>1461.68912</v>
      </c>
      <c r="X71" s="6">
        <v>1723.69</v>
      </c>
      <c r="Y71" s="6">
        <v>766.00783599999988</v>
      </c>
      <c r="Z71" s="5">
        <f t="shared" si="20"/>
        <v>115148.04440538607</v>
      </c>
      <c r="AA71" s="6">
        <f t="shared" si="22"/>
        <v>6.4532434015772253</v>
      </c>
      <c r="AB71" s="4">
        <f t="shared" si="21"/>
        <v>3.5608308605341246</v>
      </c>
      <c r="AC71" s="4">
        <f t="shared" si="14"/>
        <v>0.44439999999999991</v>
      </c>
      <c r="AD71" s="6">
        <f t="shared" si="15"/>
        <v>0</v>
      </c>
      <c r="AE71" s="4">
        <f t="shared" si="16"/>
        <v>9.0109040909921598E-2</v>
      </c>
      <c r="AF71" s="4">
        <f t="shared" si="17"/>
        <v>0.13478145695364238</v>
      </c>
      <c r="AG71" s="4">
        <f t="shared" si="18"/>
        <v>1</v>
      </c>
      <c r="AH71" s="6">
        <v>49.997768000000001</v>
      </c>
      <c r="AI71" s="4">
        <v>4.8125424799999994</v>
      </c>
      <c r="AJ71" s="29">
        <f t="shared" si="19"/>
        <v>0.11556291390728475</v>
      </c>
      <c r="AK71" t="s">
        <v>3</v>
      </c>
      <c r="AL71" s="5"/>
    </row>
    <row r="72" spans="1:38" x14ac:dyDescent="0.3">
      <c r="A72" s="33" t="s">
        <v>15</v>
      </c>
      <c r="B72" s="2" t="s">
        <v>112</v>
      </c>
      <c r="C72" s="1" t="s">
        <v>79</v>
      </c>
      <c r="D72" t="s">
        <v>46</v>
      </c>
      <c r="E72" s="28" t="s">
        <v>776</v>
      </c>
      <c r="F72" s="13">
        <v>304.79999999999995</v>
      </c>
      <c r="G72" s="5">
        <v>914.4</v>
      </c>
      <c r="H72" s="5">
        <v>47.318400000000004</v>
      </c>
      <c r="I72" s="5">
        <v>156.71799999999999</v>
      </c>
      <c r="J72" s="5">
        <v>69.849999999999994</v>
      </c>
      <c r="K72" s="5">
        <v>127</v>
      </c>
      <c r="L72" s="5">
        <v>250.44399999999996</v>
      </c>
      <c r="M72" s="5">
        <v>30685.422499999993</v>
      </c>
      <c r="N72" s="5">
        <v>0</v>
      </c>
      <c r="O72" s="29">
        <v>0</v>
      </c>
      <c r="P72" s="5">
        <v>150.32228000000001</v>
      </c>
      <c r="Q72" s="29">
        <v>3.8300000000000001E-3</v>
      </c>
      <c r="R72" s="5">
        <v>0</v>
      </c>
      <c r="S72" s="4">
        <v>0</v>
      </c>
      <c r="T72" s="6">
        <v>24.959031199999998</v>
      </c>
      <c r="U72" s="6">
        <v>0</v>
      </c>
      <c r="V72" s="6">
        <v>0</v>
      </c>
      <c r="W72" s="6">
        <v>1434.1100799999999</v>
      </c>
      <c r="X72" s="6">
        <v>1654.7423999999999</v>
      </c>
      <c r="Y72" s="6">
        <v>710.16027999999994</v>
      </c>
      <c r="Z72" s="5">
        <f t="shared" si="20"/>
        <v>106752.9124550384</v>
      </c>
      <c r="AA72" s="6">
        <f t="shared" si="22"/>
        <v>4.9959014401807407</v>
      </c>
      <c r="AB72" s="4">
        <f t="shared" si="21"/>
        <v>3.6511156186612581</v>
      </c>
      <c r="AC72" s="4">
        <f t="shared" si="14"/>
        <v>0.42916666666666664</v>
      </c>
      <c r="AD72" s="6">
        <f t="shared" si="15"/>
        <v>0</v>
      </c>
      <c r="AE72" s="4">
        <f t="shared" si="16"/>
        <v>0.13938623939132141</v>
      </c>
      <c r="AF72" s="4">
        <f t="shared" si="17"/>
        <v>0.22006629834254143</v>
      </c>
      <c r="AG72" s="4">
        <f t="shared" si="18"/>
        <v>1</v>
      </c>
      <c r="AH72" s="6">
        <v>36.564204000000004</v>
      </c>
      <c r="AI72" s="4">
        <v>3.4956433200000001</v>
      </c>
      <c r="AJ72" s="29">
        <f t="shared" si="19"/>
        <v>0.14005524861878454</v>
      </c>
      <c r="AK72" t="s">
        <v>3</v>
      </c>
      <c r="AL72" s="5"/>
    </row>
    <row r="73" spans="1:38" x14ac:dyDescent="0.3">
      <c r="A73" s="33" t="s">
        <v>15</v>
      </c>
      <c r="B73" s="2" t="s">
        <v>113</v>
      </c>
      <c r="C73" s="1" t="s">
        <v>79</v>
      </c>
      <c r="D73" t="s">
        <v>46</v>
      </c>
      <c r="E73" s="28" t="s">
        <v>776</v>
      </c>
      <c r="F73" s="13">
        <v>304.79999999999995</v>
      </c>
      <c r="G73" s="5">
        <v>914.4</v>
      </c>
      <c r="H73" s="5">
        <v>47.827199999999998</v>
      </c>
      <c r="I73" s="5">
        <v>155.19399999999999</v>
      </c>
      <c r="J73" s="5">
        <v>69.849999999999994</v>
      </c>
      <c r="K73" s="5">
        <v>127</v>
      </c>
      <c r="L73" s="5">
        <v>256.03199999999998</v>
      </c>
      <c r="M73" s="5">
        <v>30685.422499999993</v>
      </c>
      <c r="N73" s="5">
        <v>0</v>
      </c>
      <c r="O73" s="29">
        <v>0</v>
      </c>
      <c r="P73" s="5">
        <v>240.64467999999999</v>
      </c>
      <c r="Q73" s="29">
        <v>6.0599999999999994E-3</v>
      </c>
      <c r="R73" s="5">
        <v>0</v>
      </c>
      <c r="S73" s="4">
        <v>0</v>
      </c>
      <c r="T73" s="6">
        <v>37.714337199999996</v>
      </c>
      <c r="U73" s="6">
        <v>0</v>
      </c>
      <c r="V73" s="6">
        <v>0</v>
      </c>
      <c r="W73" s="6">
        <v>1503.0576799999999</v>
      </c>
      <c r="X73" s="6">
        <v>1709.90048</v>
      </c>
      <c r="Y73" s="6">
        <v>795.655304</v>
      </c>
      <c r="Z73" s="5">
        <f t="shared" si="20"/>
        <v>191470.21602138272</v>
      </c>
      <c r="AA73" s="6">
        <f t="shared" si="22"/>
        <v>6.1411999804598443</v>
      </c>
      <c r="AB73" s="4">
        <f t="shared" si="21"/>
        <v>3.5714285714285716</v>
      </c>
      <c r="AC73" s="4">
        <f t="shared" si="14"/>
        <v>0.4653225806451613</v>
      </c>
      <c r="AD73" s="6">
        <f t="shared" si="15"/>
        <v>0</v>
      </c>
      <c r="AE73" s="4">
        <f t="shared" si="16"/>
        <v>0.1654484261303443</v>
      </c>
      <c r="AF73" s="4">
        <f t="shared" si="17"/>
        <v>0.24151371115173675</v>
      </c>
      <c r="AG73" s="4">
        <f t="shared" si="18"/>
        <v>1</v>
      </c>
      <c r="AH73" s="6">
        <v>57.025924000000003</v>
      </c>
      <c r="AI73" s="4">
        <v>5.2538071199999994</v>
      </c>
      <c r="AJ73" s="29">
        <f t="shared" si="19"/>
        <v>0.13930530164533822</v>
      </c>
      <c r="AK73" t="s">
        <v>3</v>
      </c>
      <c r="AL73" s="5"/>
    </row>
    <row r="74" spans="1:38" x14ac:dyDescent="0.3">
      <c r="A74" s="33" t="s">
        <v>15</v>
      </c>
      <c r="B74" s="2" t="s">
        <v>114</v>
      </c>
      <c r="C74" s="1" t="s">
        <v>79</v>
      </c>
      <c r="D74" t="s">
        <v>46</v>
      </c>
      <c r="E74" s="28" t="s">
        <v>776</v>
      </c>
      <c r="F74" s="13">
        <v>304.79999999999995</v>
      </c>
      <c r="G74" s="5">
        <v>914.4</v>
      </c>
      <c r="H74" s="5">
        <v>44.52</v>
      </c>
      <c r="I74" s="5">
        <v>154.93999999999997</v>
      </c>
      <c r="J74" s="5">
        <v>69.849999999999994</v>
      </c>
      <c r="K74" s="5">
        <v>127</v>
      </c>
      <c r="L74" s="5">
        <v>246.12599999999998</v>
      </c>
      <c r="M74" s="5">
        <v>30685.422499999993</v>
      </c>
      <c r="N74" s="5">
        <v>0</v>
      </c>
      <c r="O74" s="29">
        <v>0</v>
      </c>
      <c r="P74" s="5">
        <v>120.64492</v>
      </c>
      <c r="Q74" s="29">
        <v>3.16E-3</v>
      </c>
      <c r="R74" s="5">
        <v>0</v>
      </c>
      <c r="S74" s="4">
        <v>0</v>
      </c>
      <c r="T74" s="6">
        <v>16.478476399999998</v>
      </c>
      <c r="U74" s="6">
        <v>0</v>
      </c>
      <c r="V74" s="6">
        <v>0</v>
      </c>
      <c r="W74" s="6">
        <v>1503.0576799999999</v>
      </c>
      <c r="X74" s="6">
        <v>1709.90048</v>
      </c>
      <c r="Y74" s="6">
        <v>796.34478000000001</v>
      </c>
      <c r="Z74" s="5">
        <f t="shared" si="20"/>
        <v>96074.9522755176</v>
      </c>
      <c r="AA74" s="6">
        <f t="shared" si="22"/>
        <v>4.0593689657383942</v>
      </c>
      <c r="AB74" s="4">
        <f t="shared" si="21"/>
        <v>3.7151702786377712</v>
      </c>
      <c r="AC74" s="4">
        <f t="shared" si="14"/>
        <v>0.46572580645161293</v>
      </c>
      <c r="AD74" s="6">
        <f t="shared" si="15"/>
        <v>0</v>
      </c>
      <c r="AE74" s="4">
        <f t="shared" si="16"/>
        <v>0.19000324391491052</v>
      </c>
      <c r="AF74" s="4">
        <f t="shared" si="17"/>
        <v>0.288234309623431</v>
      </c>
      <c r="AG74" s="4">
        <f t="shared" si="18"/>
        <v>1</v>
      </c>
      <c r="AH74" s="6">
        <v>27.222984</v>
      </c>
      <c r="AI74" s="4">
        <v>2.8337463600000001</v>
      </c>
      <c r="AJ74" s="29">
        <f t="shared" si="19"/>
        <v>0.17196652719665276</v>
      </c>
      <c r="AK74" t="s">
        <v>3</v>
      </c>
      <c r="AL74" s="5"/>
    </row>
    <row r="75" spans="1:38" x14ac:dyDescent="0.3">
      <c r="A75" s="33" t="s">
        <v>15</v>
      </c>
      <c r="B75" s="2" t="s">
        <v>115</v>
      </c>
      <c r="C75" s="1" t="s">
        <v>79</v>
      </c>
      <c r="D75" t="s">
        <v>46</v>
      </c>
      <c r="E75" s="28" t="s">
        <v>776</v>
      </c>
      <c r="F75" s="13">
        <v>304.79999999999995</v>
      </c>
      <c r="G75" s="5">
        <v>914.4</v>
      </c>
      <c r="H75" s="5">
        <v>44.52</v>
      </c>
      <c r="I75" s="5">
        <v>157.47999999999999</v>
      </c>
      <c r="J75" s="5">
        <v>69.849999999999994</v>
      </c>
      <c r="K75" s="5">
        <v>127</v>
      </c>
      <c r="L75" s="5">
        <v>241.29999999999998</v>
      </c>
      <c r="M75" s="5">
        <v>30685.422499999993</v>
      </c>
      <c r="N75" s="5">
        <v>0</v>
      </c>
      <c r="O75" s="29">
        <v>0</v>
      </c>
      <c r="P75" s="5">
        <v>160.64483999999999</v>
      </c>
      <c r="Q75" s="29">
        <v>4.2199999999999998E-3</v>
      </c>
      <c r="R75" s="5">
        <v>0</v>
      </c>
      <c r="S75" s="4">
        <v>0</v>
      </c>
      <c r="T75" s="6">
        <v>19.925856400000001</v>
      </c>
      <c r="U75" s="6">
        <v>0</v>
      </c>
      <c r="V75" s="6">
        <v>0</v>
      </c>
      <c r="W75" s="6">
        <v>1503.0576799999999</v>
      </c>
      <c r="X75" s="6">
        <v>1709.90048</v>
      </c>
      <c r="Y75" s="6">
        <v>697.06023599999992</v>
      </c>
      <c r="Z75" s="5">
        <f t="shared" si="20"/>
        <v>111979.13008258223</v>
      </c>
      <c r="AA75" s="6">
        <f t="shared" si="22"/>
        <v>4.463838751567982</v>
      </c>
      <c r="AB75" s="4">
        <f t="shared" si="21"/>
        <v>3.7894736842105265</v>
      </c>
      <c r="AC75" s="4">
        <f t="shared" si="14"/>
        <v>0.40766129032258058</v>
      </c>
      <c r="AD75" s="6">
        <f t="shared" si="15"/>
        <v>0</v>
      </c>
      <c r="AE75" s="4">
        <f t="shared" si="16"/>
        <v>0.18314201401361349</v>
      </c>
      <c r="AF75" s="4">
        <f t="shared" si="17"/>
        <v>0.31832525951557089</v>
      </c>
      <c r="AG75" s="4">
        <f t="shared" si="18"/>
        <v>1</v>
      </c>
      <c r="AH75" s="6">
        <v>28.9133</v>
      </c>
      <c r="AI75" s="4">
        <v>3.0612734399999999</v>
      </c>
      <c r="AJ75" s="29">
        <f t="shared" si="19"/>
        <v>0.15363321799307958</v>
      </c>
      <c r="AK75" t="s">
        <v>3</v>
      </c>
      <c r="AL75" s="5"/>
    </row>
    <row r="76" spans="1:38" x14ac:dyDescent="0.3">
      <c r="A76" s="33" t="s">
        <v>15</v>
      </c>
      <c r="B76" s="2" t="s">
        <v>116</v>
      </c>
      <c r="C76" s="1" t="s">
        <v>79</v>
      </c>
      <c r="D76" t="s">
        <v>46</v>
      </c>
      <c r="E76" s="28" t="s">
        <v>776</v>
      </c>
      <c r="F76" s="13">
        <v>304.79999999999995</v>
      </c>
      <c r="G76" s="5">
        <v>914.4</v>
      </c>
      <c r="H76" s="5">
        <v>45.792000000000002</v>
      </c>
      <c r="I76" s="5">
        <v>152.39999999999998</v>
      </c>
      <c r="J76" s="5">
        <v>69.849999999999994</v>
      </c>
      <c r="K76" s="5">
        <v>127</v>
      </c>
      <c r="L76" s="5">
        <v>254</v>
      </c>
      <c r="M76" s="5">
        <v>30685.422499999993</v>
      </c>
      <c r="N76" s="5">
        <v>0</v>
      </c>
      <c r="O76" s="29">
        <v>0</v>
      </c>
      <c r="P76" s="5">
        <v>192.90283999999997</v>
      </c>
      <c r="Q76" s="29">
        <v>4.9800000000000001E-3</v>
      </c>
      <c r="R76" s="5">
        <v>0</v>
      </c>
      <c r="S76" s="4">
        <v>0</v>
      </c>
      <c r="T76" s="6">
        <v>20.8221752</v>
      </c>
      <c r="U76" s="6">
        <v>0</v>
      </c>
      <c r="V76" s="6">
        <v>0</v>
      </c>
      <c r="W76" s="6">
        <v>1420.3205599999999</v>
      </c>
      <c r="X76" s="6">
        <v>1696.11096</v>
      </c>
      <c r="Y76" s="6">
        <v>804.61849199999995</v>
      </c>
      <c r="Z76" s="5">
        <f t="shared" si="20"/>
        <v>155213.19222331725</v>
      </c>
      <c r="AA76" s="6">
        <f t="shared" si="22"/>
        <v>4.5631321699025991</v>
      </c>
      <c r="AB76" s="4">
        <f t="shared" si="21"/>
        <v>3.6</v>
      </c>
      <c r="AC76" s="4">
        <f t="shared" si="14"/>
        <v>0.474390243902439</v>
      </c>
      <c r="AD76" s="6">
        <f t="shared" si="15"/>
        <v>0</v>
      </c>
      <c r="AE76" s="4">
        <f t="shared" si="16"/>
        <v>0.24292400205376335</v>
      </c>
      <c r="AF76" s="4">
        <f t="shared" si="17"/>
        <v>0.33969536423841057</v>
      </c>
      <c r="AG76" s="4">
        <f t="shared" si="18"/>
        <v>1</v>
      </c>
      <c r="AH76" s="6">
        <v>40.256210000000003</v>
      </c>
      <c r="AI76" s="4">
        <v>3.9438027199999999</v>
      </c>
      <c r="AJ76" s="29">
        <f t="shared" si="19"/>
        <v>0.18940397350993377</v>
      </c>
      <c r="AK76" t="s">
        <v>133</v>
      </c>
      <c r="AL76" s="5"/>
    </row>
    <row r="77" spans="1:38" x14ac:dyDescent="0.3">
      <c r="A77" s="33" t="s">
        <v>15</v>
      </c>
      <c r="B77" s="2" t="s">
        <v>117</v>
      </c>
      <c r="C77" s="1" t="s">
        <v>79</v>
      </c>
      <c r="D77" t="s">
        <v>46</v>
      </c>
      <c r="E77" s="28" t="s">
        <v>776</v>
      </c>
      <c r="F77" s="13">
        <v>304.79999999999995</v>
      </c>
      <c r="G77" s="5">
        <v>914.4</v>
      </c>
      <c r="H77" s="5">
        <v>46.555200000000006</v>
      </c>
      <c r="I77" s="5">
        <v>154.93999999999997</v>
      </c>
      <c r="J77" s="5">
        <v>69.849999999999994</v>
      </c>
      <c r="K77" s="5">
        <v>127</v>
      </c>
      <c r="L77" s="5">
        <v>251.714</v>
      </c>
      <c r="M77" s="5">
        <v>30685.422499999993</v>
      </c>
      <c r="N77" s="5">
        <v>0</v>
      </c>
      <c r="O77" s="29">
        <v>0</v>
      </c>
      <c r="P77" s="5">
        <v>231.61243999999999</v>
      </c>
      <c r="Q77" s="29">
        <v>5.94E-3</v>
      </c>
      <c r="R77" s="5">
        <v>0</v>
      </c>
      <c r="S77" s="4">
        <v>0</v>
      </c>
      <c r="T77" s="6">
        <v>21.373756</v>
      </c>
      <c r="U77" s="6">
        <v>0</v>
      </c>
      <c r="V77" s="6">
        <v>0</v>
      </c>
      <c r="W77" s="6">
        <v>1420.3205599999999</v>
      </c>
      <c r="X77" s="6">
        <v>1696.11096</v>
      </c>
      <c r="Y77" s="6">
        <v>806.68691999999999</v>
      </c>
      <c r="Z77" s="5">
        <f t="shared" si="20"/>
        <v>186838.72585728479</v>
      </c>
      <c r="AA77" s="6">
        <f t="shared" si="22"/>
        <v>4.623175964637297</v>
      </c>
      <c r="AB77" s="4">
        <f t="shared" si="21"/>
        <v>3.6326942482341069</v>
      </c>
      <c r="AC77" s="4">
        <f t="shared" si="14"/>
        <v>0.47560975609756095</v>
      </c>
      <c r="AD77" s="6">
        <f t="shared" si="15"/>
        <v>0</v>
      </c>
      <c r="AE77" s="4">
        <f t="shared" si="16"/>
        <v>0.28487474036708921</v>
      </c>
      <c r="AF77" s="4">
        <f t="shared" si="17"/>
        <v>0.39472258064516125</v>
      </c>
      <c r="AG77" s="4">
        <f t="shared" si="18"/>
        <v>1</v>
      </c>
      <c r="AH77" s="6">
        <v>57.826599999999999</v>
      </c>
      <c r="AI77" s="4">
        <v>5.5847555999999994</v>
      </c>
      <c r="AJ77" s="29">
        <f t="shared" si="19"/>
        <v>0.26129032258064511</v>
      </c>
      <c r="AK77" t="s">
        <v>133</v>
      </c>
      <c r="AL77" s="5"/>
    </row>
    <row r="78" spans="1:38" x14ac:dyDescent="0.3">
      <c r="A78" s="33" t="s">
        <v>15</v>
      </c>
      <c r="B78" s="2" t="s">
        <v>118</v>
      </c>
      <c r="C78" s="1" t="s">
        <v>79</v>
      </c>
      <c r="D78" t="s">
        <v>46</v>
      </c>
      <c r="E78" s="28" t="s">
        <v>776</v>
      </c>
      <c r="F78" s="13">
        <v>304.79999999999995</v>
      </c>
      <c r="G78" s="5">
        <v>914.4</v>
      </c>
      <c r="H78" s="5">
        <v>46.809600000000003</v>
      </c>
      <c r="I78" s="5">
        <v>157.226</v>
      </c>
      <c r="J78" s="5">
        <v>69.849999999999994</v>
      </c>
      <c r="K78" s="5">
        <v>127</v>
      </c>
      <c r="L78" s="5">
        <v>264.15999999999997</v>
      </c>
      <c r="M78" s="5">
        <v>30685.422499999993</v>
      </c>
      <c r="N78" s="5">
        <v>0</v>
      </c>
      <c r="O78" s="29">
        <v>0</v>
      </c>
      <c r="P78" s="5">
        <v>74.838560000000001</v>
      </c>
      <c r="Q78" s="29">
        <v>1.81E-3</v>
      </c>
      <c r="R78" s="5">
        <v>0</v>
      </c>
      <c r="S78" s="4">
        <v>0</v>
      </c>
      <c r="T78" s="6">
        <v>17.167952400000001</v>
      </c>
      <c r="U78" s="6">
        <v>0</v>
      </c>
      <c r="V78" s="6">
        <v>0</v>
      </c>
      <c r="W78" s="6">
        <v>1434.1100799999999</v>
      </c>
      <c r="X78" s="6">
        <v>1654.7423999999999</v>
      </c>
      <c r="Y78" s="6">
        <v>413.68559999999997</v>
      </c>
      <c r="Z78" s="5">
        <f t="shared" si="20"/>
        <v>30959.634596735999</v>
      </c>
      <c r="AA78" s="6">
        <f t="shared" si="22"/>
        <v>4.1434227879857977</v>
      </c>
      <c r="AB78" s="4">
        <f t="shared" si="21"/>
        <v>3.4615384615384617</v>
      </c>
      <c r="AC78" s="4">
        <f t="shared" si="14"/>
        <v>0.25</v>
      </c>
      <c r="AD78" s="6">
        <f t="shared" si="15"/>
        <v>0</v>
      </c>
      <c r="AE78" s="4">
        <f t="shared" si="16"/>
        <v>5.8768582872884452E-2</v>
      </c>
      <c r="AF78" s="4">
        <f t="shared" si="17"/>
        <v>0.15119678714859436</v>
      </c>
      <c r="AG78" s="4">
        <f t="shared" si="18"/>
        <v>1</v>
      </c>
      <c r="AH78" s="6">
        <v>20.90654</v>
      </c>
      <c r="AI78" s="4">
        <v>1.9443223199999999</v>
      </c>
      <c r="AJ78" s="29">
        <f t="shared" si="19"/>
        <v>0.11325301204819276</v>
      </c>
      <c r="AK78" t="s">
        <v>3</v>
      </c>
      <c r="AL78" s="5"/>
    </row>
    <row r="79" spans="1:38" x14ac:dyDescent="0.3">
      <c r="A79" s="33" t="s">
        <v>15</v>
      </c>
      <c r="B79" s="2" t="s">
        <v>119</v>
      </c>
      <c r="C79" s="1" t="s">
        <v>79</v>
      </c>
      <c r="D79" t="s">
        <v>46</v>
      </c>
      <c r="E79" s="28" t="s">
        <v>776</v>
      </c>
      <c r="F79" s="13">
        <v>304.79999999999995</v>
      </c>
      <c r="G79" s="5">
        <v>914.4</v>
      </c>
      <c r="H79" s="5">
        <v>45.028800000000004</v>
      </c>
      <c r="I79" s="5">
        <v>152.39999999999998</v>
      </c>
      <c r="J79" s="5">
        <v>69.849999999999994</v>
      </c>
      <c r="K79" s="5">
        <v>127</v>
      </c>
      <c r="L79" s="5">
        <v>276.35200000000003</v>
      </c>
      <c r="M79" s="5">
        <v>30685.422499999993</v>
      </c>
      <c r="N79" s="5">
        <v>0</v>
      </c>
      <c r="O79" s="29">
        <v>0</v>
      </c>
      <c r="P79" s="5">
        <v>116.77395999999999</v>
      </c>
      <c r="Q79" s="29">
        <v>2.7700000000000003E-3</v>
      </c>
      <c r="R79" s="5">
        <v>0</v>
      </c>
      <c r="S79" s="4">
        <v>0</v>
      </c>
      <c r="T79" s="6">
        <v>18.615852</v>
      </c>
      <c r="U79" s="6">
        <v>0</v>
      </c>
      <c r="V79" s="6">
        <v>0</v>
      </c>
      <c r="W79" s="6">
        <v>1472.03126</v>
      </c>
      <c r="X79" s="6">
        <v>1758.1638</v>
      </c>
      <c r="Y79" s="6">
        <v>427.47512</v>
      </c>
      <c r="Z79" s="5">
        <f t="shared" si="20"/>
        <v>49917.962563875197</v>
      </c>
      <c r="AA79" s="6">
        <f t="shared" si="22"/>
        <v>4.3146091364108523</v>
      </c>
      <c r="AB79" s="4">
        <f t="shared" si="21"/>
        <v>3.3088235294117641</v>
      </c>
      <c r="AC79" s="4">
        <f t="shared" si="14"/>
        <v>0.24313725490196078</v>
      </c>
      <c r="AD79" s="6">
        <f t="shared" si="15"/>
        <v>0</v>
      </c>
      <c r="AE79" s="4">
        <f t="shared" si="16"/>
        <v>8.7385993089015443E-2</v>
      </c>
      <c r="AF79" s="4">
        <f t="shared" si="17"/>
        <v>0.21903518518518522</v>
      </c>
      <c r="AG79" s="4">
        <f t="shared" si="18"/>
        <v>1</v>
      </c>
      <c r="AH79" s="6">
        <v>27.890213999999997</v>
      </c>
      <c r="AI79" s="4">
        <v>2.5579559600000001</v>
      </c>
      <c r="AJ79" s="29">
        <f t="shared" si="19"/>
        <v>0.13740740740740742</v>
      </c>
      <c r="AK79" t="s">
        <v>3</v>
      </c>
      <c r="AL79" s="5"/>
    </row>
    <row r="80" spans="1:38" x14ac:dyDescent="0.3">
      <c r="A80" s="33" t="s">
        <v>15</v>
      </c>
      <c r="B80" s="2" t="s">
        <v>120</v>
      </c>
      <c r="C80" s="1" t="s">
        <v>79</v>
      </c>
      <c r="D80" t="s">
        <v>46</v>
      </c>
      <c r="E80" s="28" t="s">
        <v>776</v>
      </c>
      <c r="F80" s="13">
        <v>304.79999999999995</v>
      </c>
      <c r="G80" s="5">
        <v>914.4</v>
      </c>
      <c r="H80" s="5">
        <v>47.318400000000004</v>
      </c>
      <c r="I80" s="5">
        <v>154.178</v>
      </c>
      <c r="J80" s="5">
        <v>69.849999999999994</v>
      </c>
      <c r="K80" s="5">
        <v>127</v>
      </c>
      <c r="L80" s="5">
        <v>259.84199999999998</v>
      </c>
      <c r="M80" s="5">
        <v>30685.422499999993</v>
      </c>
      <c r="N80" s="5">
        <v>0</v>
      </c>
      <c r="O80" s="29">
        <v>0</v>
      </c>
      <c r="P80" s="5">
        <v>155.48355999999998</v>
      </c>
      <c r="Q80" s="29">
        <v>3.9199999999999999E-3</v>
      </c>
      <c r="R80" s="5">
        <v>0</v>
      </c>
      <c r="S80" s="4">
        <v>0</v>
      </c>
      <c r="T80" s="6">
        <v>22.752707999999998</v>
      </c>
      <c r="U80" s="6">
        <v>0</v>
      </c>
      <c r="V80" s="6">
        <v>0</v>
      </c>
      <c r="W80" s="6">
        <v>1472.03126</v>
      </c>
      <c r="X80" s="6">
        <v>1758.1638</v>
      </c>
      <c r="Y80" s="6">
        <v>413.68559999999997</v>
      </c>
      <c r="Z80" s="5">
        <f t="shared" si="20"/>
        <v>64321.30980873599</v>
      </c>
      <c r="AA80" s="6">
        <f t="shared" si="22"/>
        <v>4.7699798741713781</v>
      </c>
      <c r="AB80" s="4">
        <f t="shared" si="21"/>
        <v>3.5190615835777126</v>
      </c>
      <c r="AC80" s="4">
        <f t="shared" si="14"/>
        <v>0.23529411764705879</v>
      </c>
      <c r="AD80" s="6">
        <f t="shared" si="15"/>
        <v>0</v>
      </c>
      <c r="AE80" s="4">
        <f t="shared" si="16"/>
        <v>9.2127583323378351E-2</v>
      </c>
      <c r="AF80" s="4">
        <f t="shared" si="17"/>
        <v>0.25361212121212123</v>
      </c>
      <c r="AG80" s="4">
        <f t="shared" si="18"/>
        <v>1</v>
      </c>
      <c r="AH80" s="6">
        <v>24.554063999999997</v>
      </c>
      <c r="AI80" s="4">
        <v>2.2821655600000001</v>
      </c>
      <c r="AJ80" s="29">
        <f t="shared" si="19"/>
        <v>0.10030303030303031</v>
      </c>
      <c r="AK80" t="s">
        <v>3</v>
      </c>
      <c r="AL80" s="5"/>
    </row>
    <row r="81" spans="1:38" x14ac:dyDescent="0.3">
      <c r="A81" s="33" t="s">
        <v>15</v>
      </c>
      <c r="B81" s="2" t="s">
        <v>121</v>
      </c>
      <c r="C81" s="1" t="s">
        <v>79</v>
      </c>
      <c r="D81" t="s">
        <v>46</v>
      </c>
      <c r="E81" s="28" t="s">
        <v>776</v>
      </c>
      <c r="F81" s="13">
        <v>304.79999999999995</v>
      </c>
      <c r="G81" s="5">
        <v>914.4</v>
      </c>
      <c r="H81" s="5">
        <v>47.064000000000007</v>
      </c>
      <c r="I81" s="5">
        <v>156.21</v>
      </c>
      <c r="J81" s="5">
        <v>69.849999999999994</v>
      </c>
      <c r="K81" s="5">
        <v>127</v>
      </c>
      <c r="L81" s="5">
        <v>258.572</v>
      </c>
      <c r="M81" s="5">
        <v>30685.422499999993</v>
      </c>
      <c r="N81" s="5">
        <v>0</v>
      </c>
      <c r="O81" s="29">
        <v>0</v>
      </c>
      <c r="P81" s="5">
        <v>113.54815999999998</v>
      </c>
      <c r="Q81" s="29">
        <v>2.7900000000000004E-3</v>
      </c>
      <c r="R81" s="5">
        <v>0</v>
      </c>
      <c r="S81" s="4">
        <v>0</v>
      </c>
      <c r="T81" s="6">
        <v>14.823734</v>
      </c>
      <c r="U81" s="6">
        <v>0</v>
      </c>
      <c r="V81" s="6">
        <v>0</v>
      </c>
      <c r="W81" s="6">
        <v>1434.1100799999999</v>
      </c>
      <c r="X81" s="6">
        <v>1654.7423999999999</v>
      </c>
      <c r="Y81" s="6">
        <v>375.76441999999997</v>
      </c>
      <c r="Z81" s="5">
        <f t="shared" si="20"/>
        <v>42667.358484467193</v>
      </c>
      <c r="AA81" s="6">
        <f t="shared" si="22"/>
        <v>3.8501602564049202</v>
      </c>
      <c r="AB81" s="4">
        <f t="shared" si="21"/>
        <v>3.5363457760314341</v>
      </c>
      <c r="AC81" s="4">
        <f t="shared" si="14"/>
        <v>0.22708333333333333</v>
      </c>
      <c r="AD81" s="6">
        <f t="shared" si="15"/>
        <v>0</v>
      </c>
      <c r="AE81" s="4">
        <f t="shared" si="16"/>
        <v>9.3800690645723203E-2</v>
      </c>
      <c r="AF81" s="4">
        <f t="shared" si="17"/>
        <v>0.26991627906976745</v>
      </c>
      <c r="AG81" s="4">
        <f t="shared" si="18"/>
        <v>1</v>
      </c>
      <c r="AH81" s="6">
        <v>16.369375999999999</v>
      </c>
      <c r="AI81" s="4">
        <v>1.5582157599999999</v>
      </c>
      <c r="AJ81" s="29">
        <f t="shared" si="19"/>
        <v>0.10511627906976743</v>
      </c>
      <c r="AK81" t="s">
        <v>3</v>
      </c>
      <c r="AL81" s="5"/>
    </row>
    <row r="82" spans="1:38" x14ac:dyDescent="0.3">
      <c r="A82" s="33" t="s">
        <v>15</v>
      </c>
      <c r="B82" s="2" t="s">
        <v>122</v>
      </c>
      <c r="C82" s="1" t="s">
        <v>79</v>
      </c>
      <c r="D82" t="s">
        <v>46</v>
      </c>
      <c r="E82" s="28" t="s">
        <v>776</v>
      </c>
      <c r="F82" s="13">
        <v>304.79999999999995</v>
      </c>
      <c r="G82" s="5">
        <v>914.4</v>
      </c>
      <c r="H82" s="5">
        <v>44.52</v>
      </c>
      <c r="I82" s="5">
        <v>157.47999999999999</v>
      </c>
      <c r="J82" s="5">
        <v>69.849999999999994</v>
      </c>
      <c r="K82" s="5">
        <v>127</v>
      </c>
      <c r="L82" s="5">
        <v>250.18999999999997</v>
      </c>
      <c r="M82" s="5">
        <v>30685.422499999993</v>
      </c>
      <c r="N82" s="5">
        <v>0</v>
      </c>
      <c r="O82" s="29">
        <v>0</v>
      </c>
      <c r="P82" s="5">
        <v>240.64467999999999</v>
      </c>
      <c r="Q82" s="29">
        <v>6.11E-3</v>
      </c>
      <c r="R82" s="5">
        <v>0</v>
      </c>
      <c r="S82" s="4">
        <v>0</v>
      </c>
      <c r="T82" s="6">
        <v>31.8537912</v>
      </c>
      <c r="U82" s="6">
        <v>0</v>
      </c>
      <c r="V82" s="6">
        <v>0</v>
      </c>
      <c r="W82" s="6">
        <v>1503.0576799999999</v>
      </c>
      <c r="X82" s="6">
        <v>1709.90048</v>
      </c>
      <c r="Y82" s="6">
        <v>612.25468799999999</v>
      </c>
      <c r="Z82" s="5">
        <f t="shared" si="20"/>
        <v>147335.83347225984</v>
      </c>
      <c r="AA82" s="6">
        <f t="shared" si="22"/>
        <v>5.6439162998754684</v>
      </c>
      <c r="AB82" s="4">
        <f t="shared" si="21"/>
        <v>3.654822335025381</v>
      </c>
      <c r="AC82" s="4">
        <f t="shared" si="14"/>
        <v>0.35806451612903223</v>
      </c>
      <c r="AD82" s="6">
        <f t="shared" si="15"/>
        <v>0</v>
      </c>
      <c r="AE82" s="4">
        <f t="shared" si="16"/>
        <v>0.15073536187859449</v>
      </c>
      <c r="AF82" s="4">
        <f t="shared" si="17"/>
        <v>0.28830735930735929</v>
      </c>
      <c r="AG82" s="4">
        <f t="shared" si="18"/>
        <v>1</v>
      </c>
      <c r="AH82" s="6">
        <v>40.345174</v>
      </c>
      <c r="AI82" s="4">
        <v>4.0954874399999994</v>
      </c>
      <c r="AJ82" s="29">
        <f t="shared" si="19"/>
        <v>0.12857142857142856</v>
      </c>
      <c r="AK82" t="s">
        <v>3</v>
      </c>
      <c r="AL82" s="5"/>
    </row>
    <row r="83" spans="1:38" x14ac:dyDescent="0.3">
      <c r="A83" s="33" t="s">
        <v>15</v>
      </c>
      <c r="B83" s="2" t="s">
        <v>123</v>
      </c>
      <c r="C83" s="1" t="s">
        <v>79</v>
      </c>
      <c r="D83" t="s">
        <v>46</v>
      </c>
      <c r="E83" s="28" t="s">
        <v>776</v>
      </c>
      <c r="F83" s="13">
        <v>304.79999999999995</v>
      </c>
      <c r="G83" s="5">
        <v>914.4</v>
      </c>
      <c r="H83" s="5">
        <v>45.537600000000005</v>
      </c>
      <c r="I83" s="5">
        <v>153.66999999999999</v>
      </c>
      <c r="J83" s="5">
        <v>69.849999999999994</v>
      </c>
      <c r="K83" s="5">
        <v>127</v>
      </c>
      <c r="L83" s="5">
        <v>256.79399999999998</v>
      </c>
      <c r="M83" s="5">
        <v>30685.422499999993</v>
      </c>
      <c r="N83" s="5">
        <v>0</v>
      </c>
      <c r="O83" s="29">
        <v>0</v>
      </c>
      <c r="P83" s="5">
        <v>192.90283999999997</v>
      </c>
      <c r="Q83" s="29">
        <v>4.8900000000000002E-3</v>
      </c>
      <c r="R83" s="5">
        <v>0</v>
      </c>
      <c r="S83" s="4">
        <v>0</v>
      </c>
      <c r="T83" s="6">
        <v>21.787441600000001</v>
      </c>
      <c r="U83" s="6">
        <v>0</v>
      </c>
      <c r="V83" s="6">
        <v>0</v>
      </c>
      <c r="W83" s="6">
        <v>1420.3205599999999</v>
      </c>
      <c r="X83" s="6">
        <v>1696.11096</v>
      </c>
      <c r="Y83" s="6">
        <v>397.827652</v>
      </c>
      <c r="Z83" s="5">
        <f t="shared" si="20"/>
        <v>76742.083901331673</v>
      </c>
      <c r="AA83" s="6">
        <f t="shared" si="22"/>
        <v>4.6677019613510033</v>
      </c>
      <c r="AB83" s="4">
        <f t="shared" si="21"/>
        <v>3.5608308605341246</v>
      </c>
      <c r="AC83" s="4">
        <f t="shared" si="14"/>
        <v>0.23455284552845529</v>
      </c>
      <c r="AD83" s="6">
        <f t="shared" si="15"/>
        <v>0</v>
      </c>
      <c r="AE83" s="4">
        <f t="shared" si="16"/>
        <v>0.11478767111894743</v>
      </c>
      <c r="AF83" s="4">
        <f t="shared" si="17"/>
        <v>0.31877848101265821</v>
      </c>
      <c r="AG83" s="4">
        <f t="shared" si="18"/>
        <v>1</v>
      </c>
      <c r="AH83" s="6">
        <v>28.735371999999998</v>
      </c>
      <c r="AI83" s="4">
        <v>2.7992725599999999</v>
      </c>
      <c r="AJ83" s="29">
        <f t="shared" si="19"/>
        <v>0.12848101265822784</v>
      </c>
      <c r="AK83" t="s">
        <v>3</v>
      </c>
      <c r="AL83" s="5"/>
    </row>
    <row r="84" spans="1:38" x14ac:dyDescent="0.3">
      <c r="A84" s="33" t="s">
        <v>15</v>
      </c>
      <c r="B84" s="2" t="s">
        <v>124</v>
      </c>
      <c r="C84" s="1" t="s">
        <v>79</v>
      </c>
      <c r="D84" t="s">
        <v>46</v>
      </c>
      <c r="E84" s="28" t="s">
        <v>776</v>
      </c>
      <c r="F84" s="13">
        <v>304.79999999999995</v>
      </c>
      <c r="G84" s="5">
        <v>914.4</v>
      </c>
      <c r="H84" s="5">
        <v>48.081600000000002</v>
      </c>
      <c r="I84" s="5">
        <v>154.93999999999997</v>
      </c>
      <c r="J84" s="5">
        <v>69.849999999999994</v>
      </c>
      <c r="K84" s="5">
        <v>127</v>
      </c>
      <c r="L84" s="5">
        <v>228.6</v>
      </c>
      <c r="M84" s="5">
        <v>30685.422499999993</v>
      </c>
      <c r="N84" s="5">
        <v>0</v>
      </c>
      <c r="O84" s="29">
        <v>0</v>
      </c>
      <c r="P84" s="5">
        <v>150.32228000000001</v>
      </c>
      <c r="Q84" s="29">
        <v>4.2399999999999998E-3</v>
      </c>
      <c r="R84" s="5">
        <v>0</v>
      </c>
      <c r="S84" s="4">
        <v>0</v>
      </c>
      <c r="T84" s="6">
        <v>26.6827212</v>
      </c>
      <c r="U84" s="6">
        <v>0</v>
      </c>
      <c r="V84" s="6">
        <v>0</v>
      </c>
      <c r="W84" s="6">
        <v>1434.1100799999999</v>
      </c>
      <c r="X84" s="6">
        <v>1654.7423999999999</v>
      </c>
      <c r="Y84" s="6">
        <v>374.38546799999995</v>
      </c>
      <c r="Z84" s="5">
        <f t="shared" si="20"/>
        <v>56278.477148627033</v>
      </c>
      <c r="AA84" s="6">
        <f t="shared" si="22"/>
        <v>5.1655320345536531</v>
      </c>
      <c r="AB84" s="4">
        <f t="shared" si="21"/>
        <v>4</v>
      </c>
      <c r="AC84" s="4">
        <f t="shared" si="14"/>
        <v>0.22624999999999998</v>
      </c>
      <c r="AD84" s="6">
        <f t="shared" si="15"/>
        <v>0</v>
      </c>
      <c r="AE84" s="4">
        <f t="shared" si="16"/>
        <v>6.8735344151412373E-2</v>
      </c>
      <c r="AF84" s="4">
        <f t="shared" si="17"/>
        <v>0.22788630490956072</v>
      </c>
      <c r="AG84" s="4">
        <f t="shared" si="18"/>
        <v>1</v>
      </c>
      <c r="AH84" s="6">
        <v>22.797024999999998</v>
      </c>
      <c r="AI84" s="4">
        <v>2.4131659999999999</v>
      </c>
      <c r="AJ84" s="29">
        <f t="shared" si="19"/>
        <v>9.0439276485788117E-2</v>
      </c>
      <c r="AK84" t="s">
        <v>133</v>
      </c>
      <c r="AL84" s="5"/>
    </row>
    <row r="85" spans="1:38" x14ac:dyDescent="0.3">
      <c r="A85" s="33" t="s">
        <v>15</v>
      </c>
      <c r="B85" s="2" t="s">
        <v>125</v>
      </c>
      <c r="C85" s="1" t="s">
        <v>79</v>
      </c>
      <c r="D85" t="s">
        <v>46</v>
      </c>
      <c r="E85" s="28" t="s">
        <v>776</v>
      </c>
      <c r="F85" s="13">
        <v>304.79999999999995</v>
      </c>
      <c r="G85" s="5">
        <v>914.4</v>
      </c>
      <c r="H85" s="5">
        <v>44.52</v>
      </c>
      <c r="I85" s="5">
        <v>152.39999999999998</v>
      </c>
      <c r="J85" s="5">
        <v>69.849999999999994</v>
      </c>
      <c r="K85" s="5">
        <v>127</v>
      </c>
      <c r="L85" s="5">
        <v>251.714</v>
      </c>
      <c r="M85" s="5">
        <v>30685.422499999993</v>
      </c>
      <c r="N85" s="5">
        <v>0</v>
      </c>
      <c r="O85" s="29">
        <v>0</v>
      </c>
      <c r="P85" s="5">
        <v>270.32203999999996</v>
      </c>
      <c r="Q85" s="29">
        <v>7.0399999999999994E-3</v>
      </c>
      <c r="R85" s="5">
        <v>0</v>
      </c>
      <c r="S85" s="4">
        <v>0</v>
      </c>
      <c r="T85" s="6">
        <v>20.0637516</v>
      </c>
      <c r="U85" s="6">
        <v>0</v>
      </c>
      <c r="V85" s="6">
        <v>0</v>
      </c>
      <c r="W85" s="6">
        <v>1420.3205599999999</v>
      </c>
      <c r="X85" s="6">
        <v>1696.11096</v>
      </c>
      <c r="Y85" s="6">
        <v>381.28022799999997</v>
      </c>
      <c r="Z85" s="5">
        <f t="shared" si="20"/>
        <v>103068.4490446251</v>
      </c>
      <c r="AA85" s="6">
        <f t="shared" si="22"/>
        <v>4.4792579296128947</v>
      </c>
      <c r="AB85" s="4">
        <f t="shared" si="21"/>
        <v>3.6326942482341069</v>
      </c>
      <c r="AC85" s="4">
        <f t="shared" si="14"/>
        <v>0.22479674796747967</v>
      </c>
      <c r="AD85" s="6">
        <f t="shared" si="15"/>
        <v>0</v>
      </c>
      <c r="AE85" s="4">
        <f t="shared" si="16"/>
        <v>0.16741003653178355</v>
      </c>
      <c r="AF85" s="4">
        <f t="shared" si="17"/>
        <v>0.49836426116838484</v>
      </c>
      <c r="AG85" s="4">
        <f t="shared" si="18"/>
        <v>1</v>
      </c>
      <c r="AH85" s="6">
        <v>29.647252999999999</v>
      </c>
      <c r="AI85" s="4">
        <v>3.0474839199999999</v>
      </c>
      <c r="AJ85" s="29">
        <f t="shared" si="19"/>
        <v>0.15189003436426116</v>
      </c>
      <c r="AK85" t="s">
        <v>133</v>
      </c>
      <c r="AL85" s="5"/>
    </row>
    <row r="86" spans="1:38" x14ac:dyDescent="0.3">
      <c r="A86" s="33" t="s">
        <v>15</v>
      </c>
      <c r="B86" s="2" t="s">
        <v>126</v>
      </c>
      <c r="C86" s="1" t="s">
        <v>79</v>
      </c>
      <c r="D86" t="s">
        <v>46</v>
      </c>
      <c r="E86" s="28" t="s">
        <v>776</v>
      </c>
      <c r="F86" s="13">
        <v>304.79999999999995</v>
      </c>
      <c r="G86" s="5">
        <v>914.4</v>
      </c>
      <c r="H86" s="5">
        <v>45.028800000000004</v>
      </c>
      <c r="I86" s="5">
        <v>155.95599999999999</v>
      </c>
      <c r="J86" s="5">
        <v>69.849999999999994</v>
      </c>
      <c r="K86" s="5">
        <v>127</v>
      </c>
      <c r="L86" s="5">
        <v>280.92399999999998</v>
      </c>
      <c r="M86" s="5">
        <v>30685.422499999993</v>
      </c>
      <c r="N86" s="5">
        <v>0</v>
      </c>
      <c r="O86" s="29">
        <v>0</v>
      </c>
      <c r="P86" s="5">
        <v>115.48363999999999</v>
      </c>
      <c r="Q86" s="29">
        <v>2.64E-3</v>
      </c>
      <c r="R86" s="5">
        <v>0</v>
      </c>
      <c r="S86" s="4">
        <v>0</v>
      </c>
      <c r="T86" s="6">
        <v>50.400695599999999</v>
      </c>
      <c r="U86" s="6">
        <v>0</v>
      </c>
      <c r="V86" s="6">
        <v>0</v>
      </c>
      <c r="W86" s="6">
        <v>1420.3205599999999</v>
      </c>
      <c r="X86" s="6">
        <v>1696.11096</v>
      </c>
      <c r="Y86" s="6">
        <v>0</v>
      </c>
      <c r="Z86" s="5">
        <f t="shared" si="20"/>
        <v>0</v>
      </c>
      <c r="AA86" s="6">
        <f t="shared" si="22"/>
        <v>7.0993447303254689</v>
      </c>
      <c r="AB86" s="4">
        <f t="shared" si="21"/>
        <v>3.2549728752260401</v>
      </c>
      <c r="AC86" s="4">
        <f t="shared" si="14"/>
        <v>0</v>
      </c>
      <c r="AD86" s="6">
        <f t="shared" si="15"/>
        <v>0</v>
      </c>
      <c r="AE86" s="4">
        <f t="shared" si="16"/>
        <v>0</v>
      </c>
      <c r="AF86" s="4">
        <f t="shared" si="17"/>
        <v>7.4396716826265391E-2</v>
      </c>
      <c r="AG86" s="4">
        <f t="shared" si="18"/>
        <v>1</v>
      </c>
      <c r="AH86" s="6">
        <v>22.552374</v>
      </c>
      <c r="AI86" s="4">
        <v>2.0477437199999997</v>
      </c>
      <c r="AJ86" s="29">
        <f t="shared" si="19"/>
        <v>4.0629274965800266E-2</v>
      </c>
      <c r="AK86" t="s">
        <v>3</v>
      </c>
      <c r="AL86" s="5"/>
    </row>
    <row r="87" spans="1:38" x14ac:dyDescent="0.3">
      <c r="A87" s="33" t="s">
        <v>15</v>
      </c>
      <c r="B87" s="2" t="s">
        <v>127</v>
      </c>
      <c r="C87" s="1" t="s">
        <v>79</v>
      </c>
      <c r="D87" t="s">
        <v>46</v>
      </c>
      <c r="E87" s="28" t="s">
        <v>776</v>
      </c>
      <c r="F87" s="13">
        <v>304.79999999999995</v>
      </c>
      <c r="G87" s="5">
        <v>914.4</v>
      </c>
      <c r="H87" s="5">
        <v>46.300800000000002</v>
      </c>
      <c r="I87" s="5">
        <v>154.43199999999999</v>
      </c>
      <c r="J87" s="5">
        <v>69.849999999999994</v>
      </c>
      <c r="K87" s="5">
        <v>127</v>
      </c>
      <c r="L87" s="5">
        <v>254</v>
      </c>
      <c r="M87" s="5">
        <v>30685.422499999993</v>
      </c>
      <c r="N87" s="5">
        <v>0</v>
      </c>
      <c r="O87" s="29">
        <v>0</v>
      </c>
      <c r="P87" s="5">
        <v>113.54815999999998</v>
      </c>
      <c r="Q87" s="29">
        <v>2.8699999999999997E-3</v>
      </c>
      <c r="R87" s="5">
        <v>0</v>
      </c>
      <c r="S87" s="4">
        <v>0</v>
      </c>
      <c r="T87" s="6">
        <v>26.6827212</v>
      </c>
      <c r="U87" s="6">
        <v>0</v>
      </c>
      <c r="V87" s="6">
        <v>0</v>
      </c>
      <c r="W87" s="6">
        <v>1434.1100799999999</v>
      </c>
      <c r="X87" s="6">
        <v>1654.7423999999999</v>
      </c>
      <c r="Y87" s="6">
        <v>0</v>
      </c>
      <c r="Z87" s="5">
        <f t="shared" si="20"/>
        <v>0</v>
      </c>
      <c r="AA87" s="6">
        <f t="shared" si="22"/>
        <v>5.1655320345536531</v>
      </c>
      <c r="AB87" s="4">
        <f t="shared" si="21"/>
        <v>3.6</v>
      </c>
      <c r="AC87" s="4">
        <f t="shared" si="14"/>
        <v>0</v>
      </c>
      <c r="AD87" s="6">
        <f t="shared" si="15"/>
        <v>0</v>
      </c>
      <c r="AE87" s="4">
        <f t="shared" si="16"/>
        <v>0</v>
      </c>
      <c r="AF87" s="4">
        <f t="shared" si="17"/>
        <v>0.15425322997416019</v>
      </c>
      <c r="AG87" s="4">
        <f t="shared" si="18"/>
        <v>1</v>
      </c>
      <c r="AH87" s="6">
        <v>23.35305</v>
      </c>
      <c r="AI87" s="4">
        <v>2.2752707999999999</v>
      </c>
      <c r="AJ87" s="29">
        <f t="shared" si="19"/>
        <v>8.5271317829457363E-2</v>
      </c>
      <c r="AK87" t="s">
        <v>3</v>
      </c>
      <c r="AL87" s="5"/>
    </row>
    <row r="88" spans="1:38" x14ac:dyDescent="0.3">
      <c r="A88" s="33" t="s">
        <v>15</v>
      </c>
      <c r="B88" s="2" t="s">
        <v>128</v>
      </c>
      <c r="C88" s="1" t="s">
        <v>79</v>
      </c>
      <c r="D88" t="s">
        <v>46</v>
      </c>
      <c r="E88" s="28" t="s">
        <v>776</v>
      </c>
      <c r="F88" s="13">
        <v>304.79999999999995</v>
      </c>
      <c r="G88" s="5">
        <v>914.4</v>
      </c>
      <c r="H88" s="5">
        <v>46.555200000000006</v>
      </c>
      <c r="I88" s="5">
        <v>155.95599999999999</v>
      </c>
      <c r="J88" s="5">
        <v>69.849999999999994</v>
      </c>
      <c r="K88" s="5">
        <v>127</v>
      </c>
      <c r="L88" s="5">
        <v>254.25399999999999</v>
      </c>
      <c r="M88" s="5">
        <v>30685.422499999993</v>
      </c>
      <c r="N88" s="5">
        <v>0</v>
      </c>
      <c r="O88" s="29">
        <v>0</v>
      </c>
      <c r="P88" s="5">
        <v>150.32228000000001</v>
      </c>
      <c r="Q88" s="29">
        <v>3.7699999999999999E-3</v>
      </c>
      <c r="R88" s="5">
        <v>0</v>
      </c>
      <c r="S88" s="4">
        <v>0</v>
      </c>
      <c r="T88" s="6">
        <v>21.097965599999998</v>
      </c>
      <c r="U88" s="6">
        <v>0</v>
      </c>
      <c r="V88" s="6">
        <v>0</v>
      </c>
      <c r="W88" s="6">
        <v>1434.1100799999999</v>
      </c>
      <c r="X88" s="6">
        <v>1654.7423999999999</v>
      </c>
      <c r="Y88" s="6">
        <v>0</v>
      </c>
      <c r="Z88" s="5">
        <f t="shared" si="20"/>
        <v>0</v>
      </c>
      <c r="AA88" s="6">
        <f t="shared" si="22"/>
        <v>4.5932521811892713</v>
      </c>
      <c r="AB88" s="4">
        <f t="shared" si="21"/>
        <v>3.5964035964035963</v>
      </c>
      <c r="AC88" s="4">
        <f t="shared" si="14"/>
        <v>0</v>
      </c>
      <c r="AD88" s="6">
        <f t="shared" si="15"/>
        <v>0</v>
      </c>
      <c r="AE88" s="4">
        <f t="shared" si="16"/>
        <v>0</v>
      </c>
      <c r="AF88" s="4">
        <f t="shared" si="17"/>
        <v>0.2562614379084967</v>
      </c>
      <c r="AG88" s="4">
        <f t="shared" si="18"/>
        <v>1</v>
      </c>
      <c r="AH88" s="6">
        <v>20.951021999999998</v>
      </c>
      <c r="AI88" s="4">
        <v>2.0270594399999999</v>
      </c>
      <c r="AJ88" s="29">
        <f t="shared" si="19"/>
        <v>9.6078431372549025E-2</v>
      </c>
      <c r="AK88" t="s">
        <v>3</v>
      </c>
      <c r="AL88" s="5"/>
    </row>
    <row r="89" spans="1:38" x14ac:dyDescent="0.3">
      <c r="A89" s="33" t="s">
        <v>15</v>
      </c>
      <c r="B89" s="2" t="s">
        <v>129</v>
      </c>
      <c r="C89" s="1" t="s">
        <v>79</v>
      </c>
      <c r="D89" t="s">
        <v>46</v>
      </c>
      <c r="E89" s="28" t="s">
        <v>776</v>
      </c>
      <c r="F89" s="13">
        <v>304.79999999999995</v>
      </c>
      <c r="G89" s="5">
        <v>914.4</v>
      </c>
      <c r="H89" s="5">
        <v>47.827199999999998</v>
      </c>
      <c r="I89" s="5">
        <v>155.95599999999999</v>
      </c>
      <c r="J89" s="5">
        <v>69.849999999999994</v>
      </c>
      <c r="K89" s="5">
        <v>127</v>
      </c>
      <c r="L89" s="5">
        <v>256.53999999999996</v>
      </c>
      <c r="M89" s="5">
        <v>30685.422499999993</v>
      </c>
      <c r="N89" s="5">
        <v>0</v>
      </c>
      <c r="O89" s="29">
        <v>0</v>
      </c>
      <c r="P89" s="5">
        <v>150.32228000000001</v>
      </c>
      <c r="Q89" s="29">
        <v>3.7499999999999999E-3</v>
      </c>
      <c r="R89" s="5">
        <v>0</v>
      </c>
      <c r="S89" s="4">
        <v>0</v>
      </c>
      <c r="T89" s="6">
        <v>18.546904399999999</v>
      </c>
      <c r="U89" s="6">
        <v>0</v>
      </c>
      <c r="V89" s="6">
        <v>0</v>
      </c>
      <c r="W89" s="6">
        <v>1434.1100799999999</v>
      </c>
      <c r="X89" s="6">
        <v>1654.7423999999999</v>
      </c>
      <c r="Y89" s="6">
        <v>0</v>
      </c>
      <c r="Z89" s="5">
        <f t="shared" si="20"/>
        <v>0</v>
      </c>
      <c r="AA89" s="6">
        <f t="shared" si="22"/>
        <v>4.3066117075956587</v>
      </c>
      <c r="AB89" s="4">
        <f t="shared" si="21"/>
        <v>3.5643564356435649</v>
      </c>
      <c r="AC89" s="4">
        <f t="shared" si="14"/>
        <v>0</v>
      </c>
      <c r="AD89" s="6">
        <f t="shared" si="15"/>
        <v>0</v>
      </c>
      <c r="AE89" s="4">
        <f t="shared" si="16"/>
        <v>0</v>
      </c>
      <c r="AF89" s="4">
        <f t="shared" si="17"/>
        <v>0.2899628252788104</v>
      </c>
      <c r="AG89" s="4">
        <f t="shared" si="18"/>
        <v>1</v>
      </c>
      <c r="AH89" s="6">
        <v>18.46003</v>
      </c>
      <c r="AI89" s="4">
        <v>1.7305847599999999</v>
      </c>
      <c r="AJ89" s="29">
        <f t="shared" si="19"/>
        <v>9.3308550185873612E-2</v>
      </c>
      <c r="AK89" t="s">
        <v>3</v>
      </c>
      <c r="AL89" s="5"/>
    </row>
    <row r="90" spans="1:38" x14ac:dyDescent="0.3">
      <c r="A90" s="33" t="s">
        <v>15</v>
      </c>
      <c r="B90" s="2" t="s">
        <v>130</v>
      </c>
      <c r="C90" s="1" t="s">
        <v>79</v>
      </c>
      <c r="D90" t="s">
        <v>46</v>
      </c>
      <c r="E90" s="28" t="s">
        <v>776</v>
      </c>
      <c r="F90" s="13">
        <v>304.79999999999995</v>
      </c>
      <c r="G90" s="5">
        <v>914.4</v>
      </c>
      <c r="H90" s="5">
        <v>46.809600000000003</v>
      </c>
      <c r="I90" s="5">
        <v>154.93999999999997</v>
      </c>
      <c r="J90" s="5">
        <v>69.849999999999994</v>
      </c>
      <c r="K90" s="5">
        <v>127</v>
      </c>
      <c r="L90" s="5">
        <v>271.27199999999999</v>
      </c>
      <c r="M90" s="5">
        <v>30685.422499999993</v>
      </c>
      <c r="N90" s="5">
        <v>0</v>
      </c>
      <c r="O90" s="29">
        <v>0</v>
      </c>
      <c r="P90" s="5">
        <v>229.67695999999998</v>
      </c>
      <c r="Q90" s="29">
        <v>5.47E-3</v>
      </c>
      <c r="R90" s="5">
        <v>0</v>
      </c>
      <c r="S90" s="4">
        <v>0</v>
      </c>
      <c r="T90" s="6">
        <v>22.2700748</v>
      </c>
      <c r="U90" s="6">
        <v>0</v>
      </c>
      <c r="V90" s="6">
        <v>0</v>
      </c>
      <c r="W90" s="6">
        <v>1627.16336</v>
      </c>
      <c r="X90" s="6">
        <v>1827.1114</v>
      </c>
      <c r="Y90" s="6">
        <v>0</v>
      </c>
      <c r="Z90" s="5">
        <f t="shared" si="20"/>
        <v>0</v>
      </c>
      <c r="AA90" s="6">
        <f t="shared" si="22"/>
        <v>4.7191180108151567</v>
      </c>
      <c r="AB90" s="4">
        <f t="shared" si="21"/>
        <v>3.3707865168539328</v>
      </c>
      <c r="AC90" s="4">
        <f t="shared" si="14"/>
        <v>0</v>
      </c>
      <c r="AD90" s="6">
        <f t="shared" si="15"/>
        <v>0</v>
      </c>
      <c r="AE90" s="4">
        <f t="shared" si="16"/>
        <v>0</v>
      </c>
      <c r="AF90" s="4">
        <f t="shared" si="17"/>
        <v>0.39966563467492267</v>
      </c>
      <c r="AG90" s="4">
        <f t="shared" si="18"/>
        <v>1</v>
      </c>
      <c r="AH90" s="6">
        <v>23.886834</v>
      </c>
      <c r="AI90" s="4">
        <v>2.1511651199999999</v>
      </c>
      <c r="AJ90" s="29">
        <f t="shared" si="19"/>
        <v>9.6594427244582046E-2</v>
      </c>
      <c r="AK90" t="s">
        <v>3</v>
      </c>
      <c r="AL90" s="5"/>
    </row>
    <row r="91" spans="1:38" x14ac:dyDescent="0.3">
      <c r="A91" s="33" t="s">
        <v>15</v>
      </c>
      <c r="B91" s="2" t="s">
        <v>131</v>
      </c>
      <c r="C91" s="1" t="s">
        <v>79</v>
      </c>
      <c r="D91" t="s">
        <v>46</v>
      </c>
      <c r="E91" s="28" t="s">
        <v>776</v>
      </c>
      <c r="F91" s="13">
        <v>304.79999999999995</v>
      </c>
      <c r="G91" s="5">
        <v>914.4</v>
      </c>
      <c r="H91" s="5">
        <v>46.046400000000006</v>
      </c>
      <c r="I91" s="5">
        <v>152.39999999999998</v>
      </c>
      <c r="J91" s="5">
        <v>69.849999999999994</v>
      </c>
      <c r="K91" s="5">
        <v>127</v>
      </c>
      <c r="L91" s="5">
        <v>254</v>
      </c>
      <c r="M91" s="5">
        <v>30685.422499999993</v>
      </c>
      <c r="N91" s="5">
        <v>0</v>
      </c>
      <c r="O91" s="29">
        <v>0</v>
      </c>
      <c r="P91" s="5">
        <v>308.38647999999995</v>
      </c>
      <c r="Q91" s="29">
        <v>7.9699999999999997E-3</v>
      </c>
      <c r="R91" s="5">
        <v>0</v>
      </c>
      <c r="S91" s="4">
        <v>0</v>
      </c>
      <c r="T91" s="6">
        <v>20.684280000000001</v>
      </c>
      <c r="U91" s="6">
        <v>0</v>
      </c>
      <c r="V91" s="6">
        <v>0</v>
      </c>
      <c r="W91" s="6">
        <v>1420.3205599999999</v>
      </c>
      <c r="X91" s="6">
        <v>1696.11096</v>
      </c>
      <c r="Y91" s="6">
        <v>0</v>
      </c>
      <c r="Z91" s="5">
        <f t="shared" si="20"/>
        <v>0</v>
      </c>
      <c r="AA91" s="6">
        <f t="shared" si="22"/>
        <v>4.5479973614768072</v>
      </c>
      <c r="AB91" s="4">
        <f t="shared" si="21"/>
        <v>3.6</v>
      </c>
      <c r="AC91" s="4">
        <f t="shared" si="14"/>
        <v>0</v>
      </c>
      <c r="AD91" s="6">
        <f t="shared" si="15"/>
        <v>0</v>
      </c>
      <c r="AE91" s="4">
        <f t="shared" si="16"/>
        <v>0</v>
      </c>
      <c r="AF91" s="4">
        <f t="shared" si="17"/>
        <v>0.54727333333333317</v>
      </c>
      <c r="AG91" s="4">
        <f t="shared" si="18"/>
        <v>1</v>
      </c>
      <c r="AH91" s="6">
        <v>23.842352000000002</v>
      </c>
      <c r="AI91" s="4">
        <v>2.3304288799999999</v>
      </c>
      <c r="AJ91" s="29">
        <f t="shared" si="19"/>
        <v>0.11266666666666665</v>
      </c>
      <c r="AK91" t="s">
        <v>3</v>
      </c>
      <c r="AL91" s="5"/>
    </row>
    <row r="92" spans="1:38" x14ac:dyDescent="0.3">
      <c r="A92" s="20" t="s">
        <v>140</v>
      </c>
      <c r="B92" s="25" t="s">
        <v>408</v>
      </c>
      <c r="C92" s="1" t="s">
        <v>79</v>
      </c>
      <c r="D92" s="1" t="s">
        <v>46</v>
      </c>
      <c r="E92" s="31" t="s">
        <v>777</v>
      </c>
      <c r="F92" s="13">
        <v>711.19999999999993</v>
      </c>
      <c r="G92" s="5"/>
      <c r="H92" s="5">
        <v>152.39999999999998</v>
      </c>
      <c r="I92" s="5"/>
      <c r="J92" s="5"/>
      <c r="K92" s="5"/>
      <c r="L92" s="5"/>
      <c r="M92" s="5">
        <v>178064</v>
      </c>
      <c r="N92" s="5">
        <f t="shared" ref="N92:N102" si="23">+O92*H92*F92</f>
        <v>2276.1244799999995</v>
      </c>
      <c r="O92" s="29">
        <v>2.1000000000000001E-2</v>
      </c>
      <c r="P92" s="5">
        <v>843</v>
      </c>
      <c r="Q92" s="29">
        <f>+P92/M92</f>
        <v>4.7342528529068202E-3</v>
      </c>
      <c r="R92" s="5"/>
      <c r="S92" s="4">
        <f t="shared" ref="S92:S155" si="24">+AD92/V92</f>
        <v>3.6491643454038994E-3</v>
      </c>
      <c r="T92" s="6">
        <v>60.742835599999999</v>
      </c>
      <c r="U92" s="6">
        <v>359</v>
      </c>
      <c r="V92" s="6">
        <v>359</v>
      </c>
      <c r="W92" s="18">
        <f>0.85*X92</f>
        <v>1651.7407086802107</v>
      </c>
      <c r="X92" s="18">
        <f t="shared" ref="X92:X155" si="25">+Y92/AC92</f>
        <v>1943.224363153189</v>
      </c>
      <c r="Y92" s="6">
        <f t="shared" ref="Y92:Y102" si="26">+Z92/P92</f>
        <v>1294.1874258600237</v>
      </c>
      <c r="Z92" s="5">
        <v>1091000</v>
      </c>
      <c r="AA92" s="6">
        <f t="shared" si="22"/>
        <v>7.7937690240345203</v>
      </c>
      <c r="AB92" s="4">
        <v>2.31</v>
      </c>
      <c r="AC92" s="4">
        <v>0.66599999999999993</v>
      </c>
      <c r="AD92" s="6">
        <v>1.3100499999999999</v>
      </c>
      <c r="AE92" s="4">
        <v>0.128</v>
      </c>
      <c r="AF92" s="4">
        <f t="shared" si="17"/>
        <v>0.25284888350407569</v>
      </c>
      <c r="AG92" s="4">
        <f t="shared" si="18"/>
        <v>0.50914000205499022</v>
      </c>
      <c r="AH92" s="6">
        <v>716</v>
      </c>
      <c r="AI92" s="4">
        <v>7.1707999999999998</v>
      </c>
      <c r="AJ92" s="29">
        <f t="shared" si="19"/>
        <v>0.11805178222532633</v>
      </c>
      <c r="AK92" t="s">
        <v>387</v>
      </c>
    </row>
    <row r="93" spans="1:38" x14ac:dyDescent="0.3">
      <c r="A93" s="20" t="s">
        <v>140</v>
      </c>
      <c r="B93" s="25" t="s">
        <v>409</v>
      </c>
      <c r="C93" s="1" t="s">
        <v>79</v>
      </c>
      <c r="D93" s="1" t="s">
        <v>46</v>
      </c>
      <c r="E93" s="31" t="s">
        <v>777</v>
      </c>
      <c r="F93" s="13">
        <v>914.4</v>
      </c>
      <c r="G93" s="5"/>
      <c r="H93" s="5">
        <v>152.39999999999998</v>
      </c>
      <c r="I93" s="5"/>
      <c r="J93" s="5"/>
      <c r="K93" s="5"/>
      <c r="L93" s="5"/>
      <c r="M93" s="5">
        <v>238064</v>
      </c>
      <c r="N93" s="5">
        <f t="shared" si="23"/>
        <v>3483.8639999999996</v>
      </c>
      <c r="O93" s="29">
        <v>2.5000000000000001E-2</v>
      </c>
      <c r="P93" s="5">
        <v>1264</v>
      </c>
      <c r="Q93" s="29">
        <f>+P93/M93</f>
        <v>5.3094966059547008E-3</v>
      </c>
      <c r="R93" s="5"/>
      <c r="S93" s="4">
        <f t="shared" si="24"/>
        <v>3.2650417827298052E-3</v>
      </c>
      <c r="T93" s="6">
        <v>61.708101999999997</v>
      </c>
      <c r="U93" s="6">
        <v>359</v>
      </c>
      <c r="V93" s="6">
        <v>359</v>
      </c>
      <c r="W93" s="18">
        <f t="shared" ref="W93:W156" si="27">0.85*X93</f>
        <v>1652.7640047444052</v>
      </c>
      <c r="X93" s="18">
        <f t="shared" si="25"/>
        <v>1944.4282408757708</v>
      </c>
      <c r="Y93" s="6">
        <f t="shared" si="26"/>
        <v>1265.8227848101267</v>
      </c>
      <c r="Z93" s="5">
        <v>1600000</v>
      </c>
      <c r="AA93" s="6">
        <f t="shared" si="22"/>
        <v>7.8554504644864256</v>
      </c>
      <c r="AB93" s="4">
        <v>2.16</v>
      </c>
      <c r="AC93" s="4">
        <v>0.65099999999999991</v>
      </c>
      <c r="AD93" s="6">
        <v>1.17215</v>
      </c>
      <c r="AE93" s="4">
        <v>0.129</v>
      </c>
      <c r="AF93" s="4">
        <f t="shared" si="17"/>
        <v>0.28765015124974219</v>
      </c>
      <c r="AG93" s="4">
        <f t="shared" si="18"/>
        <v>0.49437602120446572</v>
      </c>
      <c r="AH93" s="6">
        <v>987</v>
      </c>
      <c r="AI93" s="4">
        <v>7.6534500000000003</v>
      </c>
      <c r="AJ93" s="29">
        <f t="shared" si="19"/>
        <v>0.1240266634679511</v>
      </c>
      <c r="AK93" t="s">
        <v>388</v>
      </c>
    </row>
    <row r="94" spans="1:38" x14ac:dyDescent="0.3">
      <c r="A94" s="20" t="s">
        <v>140</v>
      </c>
      <c r="B94" s="25" t="s">
        <v>410</v>
      </c>
      <c r="C94" s="1" t="s">
        <v>79</v>
      </c>
      <c r="D94" s="1" t="s">
        <v>46</v>
      </c>
      <c r="E94" s="31" t="s">
        <v>777</v>
      </c>
      <c r="F94" s="13">
        <v>711.19999999999993</v>
      </c>
      <c r="G94" s="5"/>
      <c r="H94" s="5">
        <v>152.39999999999998</v>
      </c>
      <c r="I94" s="5"/>
      <c r="J94" s="5"/>
      <c r="K94" s="5"/>
      <c r="L94" s="5"/>
      <c r="M94" s="5">
        <v>178064</v>
      </c>
      <c r="N94" s="5">
        <f t="shared" si="23"/>
        <v>2384.5113599999995</v>
      </c>
      <c r="O94" s="29">
        <v>2.1999999999999999E-2</v>
      </c>
      <c r="P94" s="5">
        <v>843</v>
      </c>
      <c r="Q94" s="29">
        <f>+P94/M94</f>
        <v>4.7342528529068202E-3</v>
      </c>
      <c r="R94" s="5"/>
      <c r="S94" s="4">
        <f t="shared" si="24"/>
        <v>3.0451104100946372E-3</v>
      </c>
      <c r="T94" s="6">
        <v>60.742835599999999</v>
      </c>
      <c r="U94" s="6">
        <v>317</v>
      </c>
      <c r="V94" s="6">
        <v>317</v>
      </c>
      <c r="W94" s="18">
        <f t="shared" si="27"/>
        <v>1651.770756929541</v>
      </c>
      <c r="X94" s="18">
        <f t="shared" si="25"/>
        <v>1943.2597140347541</v>
      </c>
      <c r="Y94" s="6">
        <f t="shared" si="26"/>
        <v>1272.8351126927639</v>
      </c>
      <c r="Z94" s="5">
        <v>1073000</v>
      </c>
      <c r="AA94" s="6">
        <f t="shared" si="22"/>
        <v>7.7937690240345203</v>
      </c>
      <c r="AB94" s="4">
        <v>2.35</v>
      </c>
      <c r="AC94" s="4">
        <v>0.65500000000000003</v>
      </c>
      <c r="AD94" s="6">
        <v>0.96530000000000005</v>
      </c>
      <c r="AE94" s="4">
        <v>0.126</v>
      </c>
      <c r="AF94" s="4">
        <f t="shared" si="17"/>
        <v>0.24354971697010697</v>
      </c>
      <c r="AG94" s="4">
        <f t="shared" si="18"/>
        <v>0.52858949953769385</v>
      </c>
      <c r="AH94" s="6">
        <v>503</v>
      </c>
      <c r="AI94" s="4">
        <v>5.1022999999999996</v>
      </c>
      <c r="AJ94" s="29">
        <f t="shared" si="19"/>
        <v>8.3998383506482199E-2</v>
      </c>
      <c r="AK94" t="s">
        <v>388</v>
      </c>
    </row>
    <row r="95" spans="1:38" x14ac:dyDescent="0.3">
      <c r="A95" s="20" t="s">
        <v>141</v>
      </c>
      <c r="B95" s="25" t="s">
        <v>142</v>
      </c>
      <c r="C95" s="1" t="s">
        <v>79</v>
      </c>
      <c r="D95" s="1" t="s">
        <v>46</v>
      </c>
      <c r="E95" s="31" t="s">
        <v>777</v>
      </c>
      <c r="F95" s="13">
        <v>914.4</v>
      </c>
      <c r="G95" s="5"/>
      <c r="H95" s="5">
        <v>177.79999999999998</v>
      </c>
      <c r="I95" s="5"/>
      <c r="J95" s="5"/>
      <c r="K95" s="5"/>
      <c r="L95" s="5"/>
      <c r="M95" s="5">
        <v>601934</v>
      </c>
      <c r="N95" s="5">
        <f t="shared" si="23"/>
        <v>6178.0521599999993</v>
      </c>
      <c r="O95" s="29">
        <v>3.7999999999999999E-2</v>
      </c>
      <c r="P95" s="5">
        <v>5006</v>
      </c>
      <c r="Q95" s="29">
        <f t="shared" ref="Q95:Q160" si="28">+P95/M95</f>
        <v>8.3165263965816853E-3</v>
      </c>
      <c r="R95" s="5"/>
      <c r="S95" s="4">
        <f t="shared" si="24"/>
        <v>4.7584541062801935E-3</v>
      </c>
      <c r="T95" s="6">
        <v>95.354530799999992</v>
      </c>
      <c r="U95" s="6">
        <v>414</v>
      </c>
      <c r="V95" s="6">
        <f t="shared" ref="V95:V102" si="29">+U95</f>
        <v>414</v>
      </c>
      <c r="W95" s="18">
        <f t="shared" si="27"/>
        <v>2005.5062781286772</v>
      </c>
      <c r="X95" s="18">
        <f t="shared" si="25"/>
        <v>2359.4191507396204</v>
      </c>
      <c r="Y95" s="6">
        <f t="shared" si="26"/>
        <v>1300.0399520575309</v>
      </c>
      <c r="Z95" s="5">
        <v>6508000</v>
      </c>
      <c r="AA95" s="6">
        <f t="shared" si="22"/>
        <v>9.7649644546204062</v>
      </c>
      <c r="AB95" s="4">
        <v>2.71</v>
      </c>
      <c r="AC95" s="4">
        <v>0.55100000000000005</v>
      </c>
      <c r="AD95" s="6">
        <v>1.97</v>
      </c>
      <c r="AE95" s="4">
        <v>9.0999999999999998E-2</v>
      </c>
      <c r="AF95" s="4">
        <f t="shared" si="17"/>
        <v>0.33989833129740954</v>
      </c>
      <c r="AG95" s="4">
        <f t="shared" si="18"/>
        <v>0.51460692978320033</v>
      </c>
      <c r="AH95">
        <v>1854</v>
      </c>
      <c r="AI95" s="4">
        <v>14.065799999999999</v>
      </c>
      <c r="AJ95" s="29">
        <f t="shared" si="19"/>
        <v>0.14751055751616157</v>
      </c>
      <c r="AK95" t="s">
        <v>389</v>
      </c>
    </row>
    <row r="96" spans="1:38" x14ac:dyDescent="0.3">
      <c r="A96" s="20" t="s">
        <v>141</v>
      </c>
      <c r="B96" s="25" t="s">
        <v>143</v>
      </c>
      <c r="C96" s="1" t="s">
        <v>79</v>
      </c>
      <c r="D96" s="1" t="s">
        <v>46</v>
      </c>
      <c r="E96" s="31" t="s">
        <v>777</v>
      </c>
      <c r="F96" s="13">
        <v>914.4</v>
      </c>
      <c r="G96" s="5"/>
      <c r="H96" s="5">
        <v>177.79999999999998</v>
      </c>
      <c r="I96" s="5"/>
      <c r="J96" s="5"/>
      <c r="K96" s="5"/>
      <c r="L96" s="5"/>
      <c r="M96" s="5">
        <v>601934</v>
      </c>
      <c r="N96" s="5">
        <f t="shared" si="23"/>
        <v>6178.0521599999993</v>
      </c>
      <c r="O96" s="29">
        <v>3.7999999999999999E-2</v>
      </c>
      <c r="P96" s="5">
        <v>5006</v>
      </c>
      <c r="Q96" s="29">
        <f t="shared" si="28"/>
        <v>8.3165263965816853E-3</v>
      </c>
      <c r="R96" s="5"/>
      <c r="S96" s="4">
        <f t="shared" si="24"/>
        <v>4.7584541062801935E-3</v>
      </c>
      <c r="T96" s="6">
        <v>95.354530799999992</v>
      </c>
      <c r="U96" s="6">
        <v>414</v>
      </c>
      <c r="V96" s="6">
        <f t="shared" si="29"/>
        <v>414</v>
      </c>
      <c r="W96" s="18">
        <f t="shared" si="27"/>
        <v>2005.5062781286772</v>
      </c>
      <c r="X96" s="18">
        <f t="shared" si="25"/>
        <v>2359.4191507396204</v>
      </c>
      <c r="Y96" s="6">
        <f t="shared" si="26"/>
        <v>1300.0399520575309</v>
      </c>
      <c r="Z96" s="5">
        <v>6508000</v>
      </c>
      <c r="AA96" s="6">
        <f t="shared" si="22"/>
        <v>9.7649644546204062</v>
      </c>
      <c r="AB96" s="4">
        <v>2.71</v>
      </c>
      <c r="AC96" s="4">
        <v>0.55100000000000005</v>
      </c>
      <c r="AD96" s="6">
        <v>1.97</v>
      </c>
      <c r="AE96" s="4">
        <v>9.0999999999999998E-2</v>
      </c>
      <c r="AF96" s="4">
        <f t="shared" si="17"/>
        <v>0.33989833129740954</v>
      </c>
      <c r="AG96" s="4">
        <f t="shared" si="18"/>
        <v>0.51460692978320033</v>
      </c>
      <c r="AH96">
        <v>1780</v>
      </c>
      <c r="AI96" s="4">
        <v>14.6174</v>
      </c>
      <c r="AJ96" s="29">
        <f t="shared" si="19"/>
        <v>0.1532952852618934</v>
      </c>
      <c r="AK96" t="s">
        <v>389</v>
      </c>
    </row>
    <row r="97" spans="1:37" x14ac:dyDescent="0.3">
      <c r="A97" s="20" t="s">
        <v>141</v>
      </c>
      <c r="B97" s="25" t="s">
        <v>144</v>
      </c>
      <c r="C97" s="1" t="s">
        <v>79</v>
      </c>
      <c r="D97" s="1" t="s">
        <v>46</v>
      </c>
      <c r="E97" s="31" t="s">
        <v>777</v>
      </c>
      <c r="F97" s="13">
        <v>914.4</v>
      </c>
      <c r="G97" s="5"/>
      <c r="H97" s="5">
        <v>177.79999999999998</v>
      </c>
      <c r="I97" s="5"/>
      <c r="J97" s="5"/>
      <c r="K97" s="5"/>
      <c r="L97" s="5"/>
      <c r="M97" s="5">
        <v>659354</v>
      </c>
      <c r="N97" s="5">
        <f t="shared" si="23"/>
        <v>6178.0521599999993</v>
      </c>
      <c r="O97" s="29">
        <v>3.7999999999999999E-2</v>
      </c>
      <c r="P97" s="5">
        <v>5006</v>
      </c>
      <c r="Q97" s="29">
        <f t="shared" si="28"/>
        <v>7.5922797162070758E-3</v>
      </c>
      <c r="R97" s="5"/>
      <c r="S97" s="4">
        <f t="shared" si="24"/>
        <v>4.6677949709864599E-3</v>
      </c>
      <c r="T97" s="6">
        <v>78.427894999999992</v>
      </c>
      <c r="U97" s="6">
        <v>517</v>
      </c>
      <c r="V97" s="6">
        <f t="shared" si="29"/>
        <v>517</v>
      </c>
      <c r="W97" s="18">
        <f t="shared" si="27"/>
        <v>1571.4293532692275</v>
      </c>
      <c r="X97" s="18">
        <f t="shared" si="25"/>
        <v>1848.740415610856</v>
      </c>
      <c r="Y97" s="6">
        <f t="shared" si="26"/>
        <v>1349.5805033959248</v>
      </c>
      <c r="Z97" s="5">
        <v>6756000</v>
      </c>
      <c r="AA97" s="6">
        <f t="shared" si="22"/>
        <v>8.8559525179395582</v>
      </c>
      <c r="AB97" s="4">
        <v>3.85</v>
      </c>
      <c r="AC97" s="4">
        <v>0.73</v>
      </c>
      <c r="AD97" s="6">
        <v>2.4132499999999997</v>
      </c>
      <c r="AE97" s="4">
        <v>0.12</v>
      </c>
      <c r="AF97" s="4">
        <f t="shared" si="17"/>
        <v>0.40262117457415331</v>
      </c>
      <c r="AG97" s="4">
        <f t="shared" si="18"/>
        <v>0.37783300390072844</v>
      </c>
      <c r="AH97">
        <v>1648</v>
      </c>
      <c r="AI97" s="4">
        <v>13.031549999999999</v>
      </c>
      <c r="AJ97" s="29">
        <f t="shared" si="19"/>
        <v>0.16615962981028626</v>
      </c>
      <c r="AK97" t="s">
        <v>389</v>
      </c>
    </row>
    <row r="98" spans="1:37" x14ac:dyDescent="0.3">
      <c r="A98" s="20" t="s">
        <v>141</v>
      </c>
      <c r="B98" s="25" t="s">
        <v>145</v>
      </c>
      <c r="C98" s="1" t="s">
        <v>79</v>
      </c>
      <c r="D98" s="1" t="s">
        <v>46</v>
      </c>
      <c r="E98" s="31" t="s">
        <v>777</v>
      </c>
      <c r="F98" s="13">
        <v>914.4</v>
      </c>
      <c r="G98" s="5"/>
      <c r="H98" s="5">
        <v>177.79999999999998</v>
      </c>
      <c r="I98" s="5"/>
      <c r="J98" s="5"/>
      <c r="K98" s="5"/>
      <c r="L98" s="5"/>
      <c r="M98" s="5">
        <v>659354</v>
      </c>
      <c r="N98" s="5">
        <f t="shared" si="23"/>
        <v>6178.0521599999993</v>
      </c>
      <c r="O98" s="29">
        <v>3.7999999999999999E-2</v>
      </c>
      <c r="P98" s="5">
        <v>5006</v>
      </c>
      <c r="Q98" s="29">
        <f t="shared" si="28"/>
        <v>7.5922797162070758E-3</v>
      </c>
      <c r="R98" s="5"/>
      <c r="S98" s="4">
        <f t="shared" si="24"/>
        <v>4.6677949709864599E-3</v>
      </c>
      <c r="T98" s="6">
        <v>78.427894999999992</v>
      </c>
      <c r="U98" s="6">
        <v>517</v>
      </c>
      <c r="V98" s="6">
        <f t="shared" si="29"/>
        <v>517</v>
      </c>
      <c r="W98" s="18">
        <f t="shared" si="27"/>
        <v>1571.4293532692275</v>
      </c>
      <c r="X98" s="18">
        <f t="shared" si="25"/>
        <v>1848.740415610856</v>
      </c>
      <c r="Y98" s="6">
        <f t="shared" si="26"/>
        <v>1349.5805033959248</v>
      </c>
      <c r="Z98" s="5">
        <v>6756000</v>
      </c>
      <c r="AA98" s="6">
        <f t="shared" si="22"/>
        <v>8.8559525179395582</v>
      </c>
      <c r="AB98" s="4">
        <v>3.85</v>
      </c>
      <c r="AC98" s="4">
        <v>0.73</v>
      </c>
      <c r="AD98" s="6">
        <v>2.4132499999999997</v>
      </c>
      <c r="AE98" s="4">
        <v>0.12</v>
      </c>
      <c r="AF98" s="4">
        <f t="shared" si="17"/>
        <v>0.40262117457415331</v>
      </c>
      <c r="AG98" s="4">
        <f t="shared" si="18"/>
        <v>0.37783300390072844</v>
      </c>
      <c r="AH98">
        <v>1670</v>
      </c>
      <c r="AI98" s="4">
        <v>13.169449999999999</v>
      </c>
      <c r="AJ98" s="29">
        <f t="shared" si="19"/>
        <v>0.16791793277124167</v>
      </c>
      <c r="AK98" t="s">
        <v>389</v>
      </c>
    </row>
    <row r="99" spans="1:37" x14ac:dyDescent="0.3">
      <c r="A99" s="20" t="s">
        <v>146</v>
      </c>
      <c r="B99" s="25" t="s">
        <v>147</v>
      </c>
      <c r="C99" s="1" t="s">
        <v>79</v>
      </c>
      <c r="D99" s="1" t="s">
        <v>18</v>
      </c>
      <c r="E99" s="31" t="s">
        <v>777</v>
      </c>
      <c r="F99" s="13">
        <v>457.2</v>
      </c>
      <c r="G99" s="5"/>
      <c r="H99" s="5">
        <v>25.4</v>
      </c>
      <c r="I99" s="5"/>
      <c r="J99" s="5"/>
      <c r="K99" s="5"/>
      <c r="L99" s="5"/>
      <c r="M99" s="5">
        <v>36452</v>
      </c>
      <c r="N99" s="5">
        <f t="shared" si="23"/>
        <v>301.93487999999996</v>
      </c>
      <c r="O99" s="29">
        <v>2.5999999999999999E-2</v>
      </c>
      <c r="P99" s="5">
        <v>309</v>
      </c>
      <c r="Q99" s="29">
        <f t="shared" si="28"/>
        <v>8.4769011302534836E-3</v>
      </c>
      <c r="R99" s="5"/>
      <c r="S99" s="4">
        <f t="shared" si="24"/>
        <v>2.8100377358490566E-2</v>
      </c>
      <c r="T99" s="6">
        <v>39.162236800000002</v>
      </c>
      <c r="U99" s="6">
        <v>265</v>
      </c>
      <c r="V99" s="6">
        <f t="shared" si="29"/>
        <v>265</v>
      </c>
      <c r="W99" s="18">
        <f t="shared" si="27"/>
        <v>1377.7083909298378</v>
      </c>
      <c r="X99" s="18">
        <f t="shared" si="25"/>
        <v>1620.833401093927</v>
      </c>
      <c r="Y99" s="6">
        <f t="shared" si="26"/>
        <v>967.63754045307439</v>
      </c>
      <c r="Z99" s="5">
        <v>299000</v>
      </c>
      <c r="AA99" s="6">
        <f t="shared" si="22"/>
        <v>6.2579738574078432</v>
      </c>
      <c r="AB99" s="4">
        <v>2</v>
      </c>
      <c r="AC99" s="4">
        <v>0.59699999999999998</v>
      </c>
      <c r="AD99" s="6">
        <v>7.4466000000000001</v>
      </c>
      <c r="AE99" s="4">
        <v>0.32200000000000001</v>
      </c>
      <c r="AF99" s="4">
        <f t="shared" si="17"/>
        <v>0.47414803988501614</v>
      </c>
      <c r="AG99" s="4">
        <f t="shared" si="18"/>
        <v>0.62894543989095852</v>
      </c>
      <c r="AH99">
        <v>151</v>
      </c>
      <c r="AI99" s="4">
        <v>14.134749999999999</v>
      </c>
      <c r="AJ99" s="29">
        <f t="shared" si="19"/>
        <v>0.3609280560808007</v>
      </c>
      <c r="AK99" t="s">
        <v>387</v>
      </c>
    </row>
    <row r="100" spans="1:37" x14ac:dyDescent="0.3">
      <c r="A100" s="20" t="s">
        <v>146</v>
      </c>
      <c r="B100" s="25" t="s">
        <v>148</v>
      </c>
      <c r="C100" s="1" t="s">
        <v>79</v>
      </c>
      <c r="D100" s="1" t="s">
        <v>18</v>
      </c>
      <c r="E100" s="31" t="s">
        <v>777</v>
      </c>
      <c r="F100" s="13">
        <v>457.2</v>
      </c>
      <c r="G100" s="5"/>
      <c r="H100" s="5">
        <v>25.4</v>
      </c>
      <c r="I100" s="5"/>
      <c r="J100" s="5"/>
      <c r="K100" s="5"/>
      <c r="L100" s="5"/>
      <c r="M100" s="5">
        <v>36452</v>
      </c>
      <c r="N100" s="5">
        <f t="shared" si="23"/>
        <v>301.93487999999996</v>
      </c>
      <c r="O100" s="29">
        <v>2.5999999999999999E-2</v>
      </c>
      <c r="P100" s="5">
        <v>309</v>
      </c>
      <c r="Q100" s="29">
        <f t="shared" si="28"/>
        <v>8.4769011302534836E-3</v>
      </c>
      <c r="R100" s="5"/>
      <c r="S100" s="4">
        <f t="shared" si="24"/>
        <v>2.8100377358490566E-2</v>
      </c>
      <c r="T100" s="6">
        <v>39.162236800000002</v>
      </c>
      <c r="U100" s="6">
        <v>265</v>
      </c>
      <c r="V100" s="6">
        <f t="shared" si="29"/>
        <v>265</v>
      </c>
      <c r="W100" s="18">
        <f t="shared" si="27"/>
        <v>1373.0208140532716</v>
      </c>
      <c r="X100" s="18">
        <f t="shared" si="25"/>
        <v>1615.3186047685549</v>
      </c>
      <c r="Y100" s="6">
        <f t="shared" si="26"/>
        <v>932.03883495145635</v>
      </c>
      <c r="Z100" s="5">
        <v>288000</v>
      </c>
      <c r="AA100" s="6">
        <f t="shared" si="22"/>
        <v>6.2579738574078432</v>
      </c>
      <c r="AB100" s="4">
        <v>2</v>
      </c>
      <c r="AC100" s="4">
        <v>0.57700000000000007</v>
      </c>
      <c r="AD100" s="6">
        <v>7.4466000000000001</v>
      </c>
      <c r="AE100" s="4">
        <v>0.27500000000000002</v>
      </c>
      <c r="AF100" s="4">
        <f t="shared" si="17"/>
        <v>0.47313338574444591</v>
      </c>
      <c r="AG100" s="4">
        <f t="shared" si="18"/>
        <v>0.62814969801956266</v>
      </c>
      <c r="AH100">
        <v>148</v>
      </c>
      <c r="AI100" s="4">
        <v>13.79</v>
      </c>
      <c r="AJ100" s="29">
        <f t="shared" si="19"/>
        <v>0.35212493276175683</v>
      </c>
      <c r="AK100" t="s">
        <v>387</v>
      </c>
    </row>
    <row r="101" spans="1:37" x14ac:dyDescent="0.3">
      <c r="A101" s="20" t="s">
        <v>146</v>
      </c>
      <c r="B101" s="25" t="s">
        <v>149</v>
      </c>
      <c r="C101" s="1" t="s">
        <v>79</v>
      </c>
      <c r="D101" s="1" t="s">
        <v>18</v>
      </c>
      <c r="E101" s="31" t="s">
        <v>777</v>
      </c>
      <c r="F101" s="13">
        <v>457.2</v>
      </c>
      <c r="G101" s="5"/>
      <c r="H101" s="5">
        <v>25.4</v>
      </c>
      <c r="I101" s="5"/>
      <c r="J101" s="5"/>
      <c r="K101" s="5"/>
      <c r="L101" s="5"/>
      <c r="M101" s="5">
        <v>36452</v>
      </c>
      <c r="N101" s="5">
        <f t="shared" si="23"/>
        <v>232.2576</v>
      </c>
      <c r="O101" s="29">
        <v>0.02</v>
      </c>
      <c r="P101" s="5">
        <v>232</v>
      </c>
      <c r="Q101" s="29">
        <f t="shared" si="28"/>
        <v>6.3645341819378908E-3</v>
      </c>
      <c r="R101" s="5"/>
      <c r="S101" s="4">
        <f t="shared" si="24"/>
        <v>2.8100377358490566E-2</v>
      </c>
      <c r="T101" s="6">
        <v>39.162236800000002</v>
      </c>
      <c r="U101" s="6">
        <v>265</v>
      </c>
      <c r="V101" s="6">
        <f t="shared" si="29"/>
        <v>265</v>
      </c>
      <c r="W101" s="18">
        <f t="shared" si="27"/>
        <v>1609.5790090391697</v>
      </c>
      <c r="X101" s="18">
        <f t="shared" si="25"/>
        <v>1893.6223635754939</v>
      </c>
      <c r="Y101" s="6">
        <f t="shared" si="26"/>
        <v>780.17241379310349</v>
      </c>
      <c r="Z101" s="5">
        <v>181000</v>
      </c>
      <c r="AA101" s="6">
        <f t="shared" si="22"/>
        <v>6.2579738574078432</v>
      </c>
      <c r="AB101" s="4">
        <v>2</v>
      </c>
      <c r="AC101" s="4">
        <v>0.41200000000000003</v>
      </c>
      <c r="AD101" s="6">
        <v>7.4466000000000001</v>
      </c>
      <c r="AE101" s="4">
        <v>0.188</v>
      </c>
      <c r="AF101" s="4">
        <f t="shared" si="17"/>
        <v>0.39691861067444223</v>
      </c>
      <c r="AG101" s="4">
        <f t="shared" si="18"/>
        <v>0.65903726349270864</v>
      </c>
      <c r="AH101">
        <v>132</v>
      </c>
      <c r="AI101" s="4">
        <v>12.273099999999999</v>
      </c>
      <c r="AJ101" s="29">
        <f t="shared" si="19"/>
        <v>0.31339119015796357</v>
      </c>
      <c r="AK101" t="s">
        <v>387</v>
      </c>
    </row>
    <row r="102" spans="1:37" x14ac:dyDescent="0.3">
      <c r="A102" s="20" t="s">
        <v>151</v>
      </c>
      <c r="B102" s="25" t="s">
        <v>152</v>
      </c>
      <c r="C102" s="1" t="s">
        <v>79</v>
      </c>
      <c r="D102" s="1" t="s">
        <v>18</v>
      </c>
      <c r="E102" s="31" t="s">
        <v>777</v>
      </c>
      <c r="F102" s="13">
        <v>330.2</v>
      </c>
      <c r="G102" s="5"/>
      <c r="H102" s="5">
        <v>50.8</v>
      </c>
      <c r="I102" s="5"/>
      <c r="J102" s="5"/>
      <c r="K102" s="5"/>
      <c r="L102" s="5"/>
      <c r="M102" s="5">
        <v>28344</v>
      </c>
      <c r="N102" s="5">
        <f t="shared" si="23"/>
        <v>1224.5136799999998</v>
      </c>
      <c r="O102" s="29">
        <v>7.2999999999999995E-2</v>
      </c>
      <c r="P102" s="5">
        <v>232</v>
      </c>
      <c r="Q102" s="29">
        <f t="shared" si="28"/>
        <v>8.1851538244425634E-3</v>
      </c>
      <c r="R102" s="5"/>
      <c r="S102" s="4">
        <f t="shared" si="24"/>
        <v>2.3093301435406699E-3</v>
      </c>
      <c r="T102" s="6">
        <v>36.238858559999997</v>
      </c>
      <c r="U102" s="6">
        <v>418</v>
      </c>
      <c r="V102" s="6">
        <f t="shared" si="29"/>
        <v>418</v>
      </c>
      <c r="W102" s="18">
        <f t="shared" si="27"/>
        <v>1454.0165455388897</v>
      </c>
      <c r="X102" s="18">
        <f t="shared" si="25"/>
        <v>1710.6077006339879</v>
      </c>
      <c r="Y102" s="6">
        <f t="shared" si="26"/>
        <v>762.93103448275861</v>
      </c>
      <c r="Z102" s="5">
        <v>177000</v>
      </c>
      <c r="AA102" s="6">
        <f t="shared" si="22"/>
        <v>6.0198719720605354</v>
      </c>
      <c r="AB102" s="4">
        <v>3.02</v>
      </c>
      <c r="AC102" s="4">
        <v>0.44600000000000001</v>
      </c>
      <c r="AD102" s="6">
        <v>0.96530000000000005</v>
      </c>
      <c r="AE102" s="4">
        <v>0.214</v>
      </c>
      <c r="AF102" s="4">
        <f t="shared" si="17"/>
        <v>1.1704383298467889</v>
      </c>
      <c r="AG102" s="4">
        <f t="shared" si="18"/>
        <v>0.28059061977027255</v>
      </c>
      <c r="AH102">
        <v>89</v>
      </c>
      <c r="AI102" s="4">
        <v>5.8607499999999995</v>
      </c>
      <c r="AJ102" s="29">
        <f t="shared" si="19"/>
        <v>0.16172556843357705</v>
      </c>
      <c r="AK102" t="s">
        <v>390</v>
      </c>
    </row>
    <row r="103" spans="1:37" x14ac:dyDescent="0.3">
      <c r="A103" s="20" t="s">
        <v>151</v>
      </c>
      <c r="B103" s="25" t="s">
        <v>153</v>
      </c>
      <c r="C103" s="1" t="s">
        <v>79</v>
      </c>
      <c r="D103" s="1" t="s">
        <v>18</v>
      </c>
      <c r="E103" s="31" t="s">
        <v>777</v>
      </c>
      <c r="F103" s="13">
        <v>330.2</v>
      </c>
      <c r="G103" s="5"/>
      <c r="H103" s="5">
        <v>50.8</v>
      </c>
      <c r="I103" s="5"/>
      <c r="J103" s="5"/>
      <c r="K103" s="5"/>
      <c r="L103" s="5"/>
      <c r="M103" s="5">
        <v>28344</v>
      </c>
      <c r="N103" s="5">
        <f t="shared" ref="N103:N166" si="30">+O103*H103*F103</f>
        <v>1258.0619999999999</v>
      </c>
      <c r="O103" s="29">
        <v>7.4999999999999997E-2</v>
      </c>
      <c r="P103" s="5">
        <v>232</v>
      </c>
      <c r="Q103" s="29">
        <f t="shared" si="28"/>
        <v>8.1851538244425634E-3</v>
      </c>
      <c r="R103" s="5"/>
      <c r="S103" s="4">
        <f t="shared" si="24"/>
        <v>2.1507339449541286E-3</v>
      </c>
      <c r="T103" s="6">
        <v>33.356848880000001</v>
      </c>
      <c r="U103" s="6">
        <v>545</v>
      </c>
      <c r="V103" s="6">
        <f t="shared" ref="V103:V158" si="31">+U103</f>
        <v>545</v>
      </c>
      <c r="W103" s="18">
        <f t="shared" si="27"/>
        <v>1452.4614084939712</v>
      </c>
      <c r="X103" s="18">
        <f t="shared" si="25"/>
        <v>1708.7781276399662</v>
      </c>
      <c r="Y103" s="6">
        <f t="shared" ref="Y103:Y120" si="32">+Z103/P103</f>
        <v>767.24137931034488</v>
      </c>
      <c r="Z103" s="5">
        <v>178000</v>
      </c>
      <c r="AA103" s="6">
        <f t="shared" si="22"/>
        <v>5.7755388389309621</v>
      </c>
      <c r="AB103" s="4">
        <v>3.02</v>
      </c>
      <c r="AC103" s="4">
        <v>0.44900000000000001</v>
      </c>
      <c r="AD103" s="6">
        <v>1.17215</v>
      </c>
      <c r="AE103" s="4">
        <v>0.23399999999999999</v>
      </c>
      <c r="AF103" s="4">
        <f t="shared" si="17"/>
        <v>1.5817926999760912</v>
      </c>
      <c r="AG103" s="4">
        <f t="shared" si="18"/>
        <v>0.22531850621204988</v>
      </c>
      <c r="AH103">
        <v>89</v>
      </c>
      <c r="AI103" s="4">
        <v>5.8607499999999995</v>
      </c>
      <c r="AJ103" s="29">
        <f t="shared" si="19"/>
        <v>0.17569855057603989</v>
      </c>
      <c r="AK103" t="s">
        <v>390</v>
      </c>
    </row>
    <row r="104" spans="1:37" x14ac:dyDescent="0.3">
      <c r="A104" s="20" t="s">
        <v>151</v>
      </c>
      <c r="B104" s="25" t="s">
        <v>154</v>
      </c>
      <c r="C104" s="1" t="s">
        <v>79</v>
      </c>
      <c r="D104" s="1" t="s">
        <v>18</v>
      </c>
      <c r="E104" s="31" t="s">
        <v>777</v>
      </c>
      <c r="F104" s="13">
        <v>330.2</v>
      </c>
      <c r="G104" s="5"/>
      <c r="H104" s="5">
        <v>50.8</v>
      </c>
      <c r="I104" s="5"/>
      <c r="J104" s="5"/>
      <c r="K104" s="5"/>
      <c r="L104" s="5"/>
      <c r="M104" s="5">
        <v>28344</v>
      </c>
      <c r="N104" s="5">
        <f t="shared" si="30"/>
        <v>1224.5136799999998</v>
      </c>
      <c r="O104" s="29">
        <v>7.2999999999999995E-2</v>
      </c>
      <c r="P104" s="5">
        <v>232</v>
      </c>
      <c r="Q104" s="29">
        <f t="shared" si="28"/>
        <v>8.1851538244425634E-3</v>
      </c>
      <c r="R104" s="5"/>
      <c r="S104" s="4">
        <f t="shared" si="24"/>
        <v>3.9399999999999999E-3</v>
      </c>
      <c r="T104" s="6">
        <v>36.797334120000002</v>
      </c>
      <c r="U104" s="6">
        <v>280</v>
      </c>
      <c r="V104" s="6">
        <f t="shared" si="31"/>
        <v>280</v>
      </c>
      <c r="W104" s="18">
        <f t="shared" si="27"/>
        <v>1450.7637121036796</v>
      </c>
      <c r="X104" s="18">
        <f t="shared" si="25"/>
        <v>1706.7808377690349</v>
      </c>
      <c r="Y104" s="6">
        <f t="shared" si="32"/>
        <v>762.93103448275861</v>
      </c>
      <c r="Z104" s="5">
        <v>177000</v>
      </c>
      <c r="AA104" s="6">
        <f t="shared" si="22"/>
        <v>6.0660806226096273</v>
      </c>
      <c r="AB104" s="4">
        <v>3.02</v>
      </c>
      <c r="AC104" s="4">
        <v>0.44700000000000001</v>
      </c>
      <c r="AD104" s="6">
        <v>1.1032</v>
      </c>
      <c r="AE104" s="4">
        <v>0.21199999999999999</v>
      </c>
      <c r="AF104" s="4">
        <f t="shared" si="17"/>
        <v>0.87818112152109129</v>
      </c>
      <c r="AG104" s="4">
        <f t="shared" si="18"/>
        <v>0.36747100463113536</v>
      </c>
      <c r="AH104">
        <v>91</v>
      </c>
      <c r="AI104" s="4">
        <v>5.9296999999999995</v>
      </c>
      <c r="AJ104" s="29">
        <f t="shared" si="19"/>
        <v>0.16114482589044685</v>
      </c>
      <c r="AK104" t="s">
        <v>390</v>
      </c>
    </row>
    <row r="105" spans="1:37" x14ac:dyDescent="0.3">
      <c r="A105" s="20" t="s">
        <v>151</v>
      </c>
      <c r="B105" s="25" t="s">
        <v>155</v>
      </c>
      <c r="C105" s="1" t="s">
        <v>79</v>
      </c>
      <c r="D105" s="1" t="s">
        <v>18</v>
      </c>
      <c r="E105" s="31" t="s">
        <v>777</v>
      </c>
      <c r="F105" s="13">
        <v>330.2</v>
      </c>
      <c r="G105" s="5"/>
      <c r="H105" s="5">
        <v>50.8</v>
      </c>
      <c r="I105" s="5"/>
      <c r="J105" s="5"/>
      <c r="K105" s="5"/>
      <c r="L105" s="5"/>
      <c r="M105" s="5">
        <v>28344</v>
      </c>
      <c r="N105" s="5">
        <f t="shared" si="30"/>
        <v>1224.5136799999998</v>
      </c>
      <c r="O105" s="29">
        <v>7.2999999999999995E-2</v>
      </c>
      <c r="P105" s="5">
        <v>232</v>
      </c>
      <c r="Q105" s="29">
        <f t="shared" si="28"/>
        <v>8.1851538244425634E-3</v>
      </c>
      <c r="R105" s="5"/>
      <c r="S105" s="4">
        <f t="shared" si="24"/>
        <v>3.4639952153110044E-3</v>
      </c>
      <c r="T105" s="6">
        <v>35.99754196</v>
      </c>
      <c r="U105" s="6">
        <v>418</v>
      </c>
      <c r="V105" s="6">
        <f t="shared" si="31"/>
        <v>418</v>
      </c>
      <c r="W105" s="18">
        <f t="shared" si="27"/>
        <v>1452.605195199757</v>
      </c>
      <c r="X105" s="18">
        <f t="shared" si="25"/>
        <v>1708.9472884703023</v>
      </c>
      <c r="Y105" s="6">
        <f t="shared" si="32"/>
        <v>775.86206896551721</v>
      </c>
      <c r="Z105" s="5">
        <v>180000</v>
      </c>
      <c r="AA105" s="6">
        <f t="shared" si="22"/>
        <v>5.999795159836709</v>
      </c>
      <c r="AB105" s="4">
        <v>3.02</v>
      </c>
      <c r="AC105" s="4">
        <v>0.45399999999999996</v>
      </c>
      <c r="AD105" s="6">
        <v>1.4479499999999998</v>
      </c>
      <c r="AE105" s="4">
        <v>0.21899999999999997</v>
      </c>
      <c r="AF105" s="4">
        <f t="shared" si="17"/>
        <v>1.1779636791871226</v>
      </c>
      <c r="AG105" s="4">
        <f t="shared" si="18"/>
        <v>0.28039463016994121</v>
      </c>
      <c r="AH105">
        <v>94</v>
      </c>
      <c r="AI105" s="4">
        <v>6.1365499999999997</v>
      </c>
      <c r="AJ105" s="29">
        <f t="shared" si="19"/>
        <v>0.17047136181739447</v>
      </c>
      <c r="AK105" t="s">
        <v>390</v>
      </c>
    </row>
    <row r="106" spans="1:37" x14ac:dyDescent="0.3">
      <c r="A106" s="20" t="s">
        <v>151</v>
      </c>
      <c r="B106" s="25" t="s">
        <v>156</v>
      </c>
      <c r="C106" s="1" t="s">
        <v>79</v>
      </c>
      <c r="D106" s="1" t="s">
        <v>18</v>
      </c>
      <c r="E106" s="31" t="s">
        <v>777</v>
      </c>
      <c r="F106" s="13">
        <v>330.2</v>
      </c>
      <c r="G106" s="5"/>
      <c r="H106" s="5">
        <v>50.8</v>
      </c>
      <c r="I106" s="5"/>
      <c r="J106" s="5"/>
      <c r="K106" s="5"/>
      <c r="L106" s="5"/>
      <c r="M106" s="5">
        <v>28344</v>
      </c>
      <c r="N106" s="5">
        <f t="shared" si="30"/>
        <v>1207.7395199999999</v>
      </c>
      <c r="O106" s="29">
        <v>7.1999999999999995E-2</v>
      </c>
      <c r="P106" s="5">
        <v>232</v>
      </c>
      <c r="Q106" s="29">
        <f t="shared" si="28"/>
        <v>8.1851538244425634E-3</v>
      </c>
      <c r="R106" s="5"/>
      <c r="S106" s="4">
        <f t="shared" si="24"/>
        <v>7.8799999999999999E-3</v>
      </c>
      <c r="T106" s="6">
        <v>37.438546799999997</v>
      </c>
      <c r="U106" s="6">
        <v>280</v>
      </c>
      <c r="V106" s="6">
        <f t="shared" si="31"/>
        <v>280</v>
      </c>
      <c r="W106" s="18">
        <f t="shared" si="27"/>
        <v>1457.3754789272032</v>
      </c>
      <c r="X106" s="18">
        <f t="shared" si="25"/>
        <v>1714.5593869731802</v>
      </c>
      <c r="Y106" s="6">
        <f t="shared" si="32"/>
        <v>771.55172413793105</v>
      </c>
      <c r="Z106" s="5">
        <v>179000</v>
      </c>
      <c r="AA106" s="6">
        <f t="shared" si="22"/>
        <v>6.118704666839216</v>
      </c>
      <c r="AB106" s="4">
        <v>3.02</v>
      </c>
      <c r="AC106" s="4">
        <v>0.45</v>
      </c>
      <c r="AD106" s="6">
        <v>2.2063999999999999</v>
      </c>
      <c r="AE106" s="4">
        <v>0.21</v>
      </c>
      <c r="AF106" s="4">
        <f t="shared" si="17"/>
        <v>0.85710705189523573</v>
      </c>
      <c r="AG106" s="4">
        <f t="shared" si="18"/>
        <v>0.3717442436350642</v>
      </c>
      <c r="AH106">
        <v>106</v>
      </c>
      <c r="AI106" s="4">
        <v>7.0328999999999997</v>
      </c>
      <c r="AJ106" s="29">
        <f t="shared" si="19"/>
        <v>0.18785184258273616</v>
      </c>
      <c r="AK106" t="s">
        <v>388</v>
      </c>
    </row>
    <row r="107" spans="1:37" x14ac:dyDescent="0.3">
      <c r="A107" s="20" t="s">
        <v>151</v>
      </c>
      <c r="B107" s="25" t="s">
        <v>157</v>
      </c>
      <c r="C107" s="1" t="s">
        <v>79</v>
      </c>
      <c r="D107" s="1" t="s">
        <v>18</v>
      </c>
      <c r="E107" s="31" t="s">
        <v>777</v>
      </c>
      <c r="F107" s="13">
        <v>330.2</v>
      </c>
      <c r="G107" s="5"/>
      <c r="H107" s="5">
        <v>50.8</v>
      </c>
      <c r="I107" s="5"/>
      <c r="J107" s="5"/>
      <c r="K107" s="5"/>
      <c r="L107" s="5"/>
      <c r="M107" s="5">
        <v>28344</v>
      </c>
      <c r="N107" s="5">
        <f t="shared" si="30"/>
        <v>1224.5136799999998</v>
      </c>
      <c r="O107" s="29">
        <v>7.2999999999999995E-2</v>
      </c>
      <c r="P107" s="5">
        <v>232</v>
      </c>
      <c r="Q107" s="29">
        <f t="shared" si="28"/>
        <v>8.1851538244425634E-3</v>
      </c>
      <c r="R107" s="5"/>
      <c r="S107" s="4">
        <f t="shared" si="24"/>
        <v>6.5787155963302748E-3</v>
      </c>
      <c r="T107" s="6">
        <v>36.480175160000002</v>
      </c>
      <c r="U107" s="6">
        <v>545</v>
      </c>
      <c r="V107" s="6">
        <f t="shared" si="31"/>
        <v>545</v>
      </c>
      <c r="W107" s="18">
        <f t="shared" si="27"/>
        <v>1452.4614084939712</v>
      </c>
      <c r="X107" s="18">
        <f t="shared" si="25"/>
        <v>1708.7781276399662</v>
      </c>
      <c r="Y107" s="6">
        <f t="shared" si="32"/>
        <v>767.24137931034488</v>
      </c>
      <c r="Z107" s="5">
        <v>178000</v>
      </c>
      <c r="AA107" s="6">
        <f t="shared" si="22"/>
        <v>6.0398820485171729</v>
      </c>
      <c r="AB107" s="4">
        <v>3.02</v>
      </c>
      <c r="AC107" s="4">
        <v>0.44900000000000001</v>
      </c>
      <c r="AD107" s="6">
        <v>3.5853999999999999</v>
      </c>
      <c r="AE107" s="4">
        <v>0.215</v>
      </c>
      <c r="AF107" s="4">
        <f t="shared" si="17"/>
        <v>1.4164849764550762</v>
      </c>
      <c r="AG107" s="4">
        <f t="shared" si="18"/>
        <v>0.23007136021223767</v>
      </c>
      <c r="AH107">
        <v>114</v>
      </c>
      <c r="AI107" s="4">
        <v>7.5155500000000002</v>
      </c>
      <c r="AJ107" s="29">
        <f t="shared" si="19"/>
        <v>0.2060173770284057</v>
      </c>
      <c r="AK107" t="s">
        <v>388</v>
      </c>
    </row>
    <row r="108" spans="1:37" x14ac:dyDescent="0.3">
      <c r="A108" s="20" t="s">
        <v>151</v>
      </c>
      <c r="B108" s="25" t="s">
        <v>158</v>
      </c>
      <c r="C108" s="1" t="s">
        <v>79</v>
      </c>
      <c r="D108" s="1" t="s">
        <v>18</v>
      </c>
      <c r="E108" s="31" t="s">
        <v>777</v>
      </c>
      <c r="F108" s="13">
        <v>330.2</v>
      </c>
      <c r="G108" s="5"/>
      <c r="H108" s="5">
        <v>50.8</v>
      </c>
      <c r="I108" s="5"/>
      <c r="J108" s="5"/>
      <c r="K108" s="5"/>
      <c r="L108" s="5"/>
      <c r="M108" s="5">
        <v>28344</v>
      </c>
      <c r="N108" s="5">
        <f t="shared" si="30"/>
        <v>1224.5136799999998</v>
      </c>
      <c r="O108" s="29">
        <v>7.2999999999999995E-2</v>
      </c>
      <c r="P108" s="5">
        <v>232</v>
      </c>
      <c r="Q108" s="29">
        <f t="shared" si="28"/>
        <v>8.1851538244425634E-3</v>
      </c>
      <c r="R108" s="5"/>
      <c r="S108" s="4">
        <f t="shared" si="24"/>
        <v>8.6187499999999997E-3</v>
      </c>
      <c r="T108" s="6">
        <v>36.238858559999997</v>
      </c>
      <c r="U108" s="6">
        <v>280</v>
      </c>
      <c r="V108" s="6">
        <f t="shared" si="31"/>
        <v>280</v>
      </c>
      <c r="W108" s="18">
        <f t="shared" si="27"/>
        <v>1454.1440477100696</v>
      </c>
      <c r="X108" s="18">
        <f t="shared" si="25"/>
        <v>1710.7577031883172</v>
      </c>
      <c r="Y108" s="6">
        <f t="shared" si="32"/>
        <v>771.55172413793105</v>
      </c>
      <c r="Z108" s="5">
        <v>179000</v>
      </c>
      <c r="AA108" s="6">
        <f t="shared" si="22"/>
        <v>6.0198719720605354</v>
      </c>
      <c r="AB108" s="4">
        <v>3.02</v>
      </c>
      <c r="AC108" s="4">
        <v>0.45100000000000001</v>
      </c>
      <c r="AD108" s="6">
        <v>2.4132499999999997</v>
      </c>
      <c r="AE108" s="4">
        <v>0.21600000000000003</v>
      </c>
      <c r="AF108" s="4">
        <f t="shared" si="17"/>
        <v>0.89247824017016908</v>
      </c>
      <c r="AG108" s="4">
        <f t="shared" si="18"/>
        <v>0.36801212634065444</v>
      </c>
      <c r="AH108">
        <v>103</v>
      </c>
      <c r="AI108" s="4">
        <v>6.7570999999999994</v>
      </c>
      <c r="AJ108" s="29">
        <f t="shared" si="19"/>
        <v>0.18646006713518296</v>
      </c>
      <c r="AK108" t="s">
        <v>390</v>
      </c>
    </row>
    <row r="109" spans="1:37" x14ac:dyDescent="0.3">
      <c r="A109" s="20" t="s">
        <v>151</v>
      </c>
      <c r="B109" s="25" t="s">
        <v>159</v>
      </c>
      <c r="C109" s="1" t="s">
        <v>79</v>
      </c>
      <c r="D109" s="1" t="s">
        <v>18</v>
      </c>
      <c r="E109" s="31" t="s">
        <v>777</v>
      </c>
      <c r="F109" s="13">
        <v>330.2</v>
      </c>
      <c r="G109" s="5"/>
      <c r="H109" s="5">
        <v>50.8</v>
      </c>
      <c r="I109" s="5"/>
      <c r="J109" s="5"/>
      <c r="K109" s="5"/>
      <c r="L109" s="5"/>
      <c r="M109" s="5">
        <v>28344</v>
      </c>
      <c r="N109" s="5">
        <f t="shared" si="30"/>
        <v>1224.5136799999998</v>
      </c>
      <c r="O109" s="29">
        <v>7.2999999999999995E-2</v>
      </c>
      <c r="P109" s="5">
        <v>232</v>
      </c>
      <c r="Q109" s="29">
        <f t="shared" si="28"/>
        <v>8.1851538244425634E-3</v>
      </c>
      <c r="R109" s="5"/>
      <c r="S109" s="4">
        <f t="shared" si="24"/>
        <v>9.5857317073170713E-3</v>
      </c>
      <c r="T109" s="6">
        <v>35.99754196</v>
      </c>
      <c r="U109" s="6">
        <v>410</v>
      </c>
      <c r="V109" s="6">
        <f t="shared" si="31"/>
        <v>410</v>
      </c>
      <c r="W109" s="18">
        <f t="shared" si="27"/>
        <v>1452.605195199757</v>
      </c>
      <c r="X109" s="18">
        <f t="shared" si="25"/>
        <v>1708.9472884703023</v>
      </c>
      <c r="Y109" s="6">
        <f t="shared" si="32"/>
        <v>775.86206896551721</v>
      </c>
      <c r="Z109" s="5">
        <v>180000</v>
      </c>
      <c r="AA109" s="6">
        <f t="shared" si="22"/>
        <v>5.999795159836709</v>
      </c>
      <c r="AB109" s="4">
        <v>3.02</v>
      </c>
      <c r="AC109" s="4">
        <v>0.45399999999999996</v>
      </c>
      <c r="AD109" s="6">
        <v>3.9301499999999994</v>
      </c>
      <c r="AE109" s="4">
        <v>0.21899999999999997</v>
      </c>
      <c r="AF109" s="4">
        <f t="shared" si="17"/>
        <v>1.1617403492539584</v>
      </c>
      <c r="AG109" s="4">
        <f t="shared" si="18"/>
        <v>0.28431025090193673</v>
      </c>
      <c r="AH109">
        <v>103</v>
      </c>
      <c r="AI109" s="4">
        <v>6.7570999999999994</v>
      </c>
      <c r="AJ109" s="29">
        <f t="shared" si="19"/>
        <v>0.18771003885510854</v>
      </c>
      <c r="AK109" t="s">
        <v>388</v>
      </c>
    </row>
    <row r="110" spans="1:37" x14ac:dyDescent="0.3">
      <c r="A110" s="20" t="s">
        <v>151</v>
      </c>
      <c r="B110" s="25" t="s">
        <v>160</v>
      </c>
      <c r="C110" s="1" t="s">
        <v>79</v>
      </c>
      <c r="D110" s="1" t="s">
        <v>18</v>
      </c>
      <c r="E110" s="31" t="s">
        <v>777</v>
      </c>
      <c r="F110" s="13">
        <v>330.2</v>
      </c>
      <c r="G110" s="5"/>
      <c r="H110" s="5">
        <v>50.8</v>
      </c>
      <c r="I110" s="5"/>
      <c r="J110" s="5"/>
      <c r="K110" s="5"/>
      <c r="L110" s="5"/>
      <c r="M110" s="5">
        <v>28344</v>
      </c>
      <c r="N110" s="5">
        <f t="shared" si="30"/>
        <v>1190.9653599999997</v>
      </c>
      <c r="O110" s="29">
        <v>7.0999999999999994E-2</v>
      </c>
      <c r="P110" s="5">
        <v>232</v>
      </c>
      <c r="Q110" s="29">
        <f t="shared" si="28"/>
        <v>8.1851538244425634E-3</v>
      </c>
      <c r="R110" s="5"/>
      <c r="S110" s="4">
        <f t="shared" si="24"/>
        <v>3.4639952153110044E-3</v>
      </c>
      <c r="T110" s="6">
        <v>39.755186160000001</v>
      </c>
      <c r="U110" s="6">
        <v>418</v>
      </c>
      <c r="V110" s="6">
        <f t="shared" si="31"/>
        <v>418</v>
      </c>
      <c r="W110" s="18">
        <f t="shared" si="27"/>
        <v>1455.3243084794542</v>
      </c>
      <c r="X110" s="18">
        <f t="shared" si="25"/>
        <v>1712.1462452699461</v>
      </c>
      <c r="Y110" s="6">
        <f t="shared" si="32"/>
        <v>1107.7586206896551</v>
      </c>
      <c r="Z110" s="5">
        <v>257000</v>
      </c>
      <c r="AA110" s="6">
        <f t="shared" si="22"/>
        <v>6.3051713822861313</v>
      </c>
      <c r="AB110" s="4">
        <v>3.02</v>
      </c>
      <c r="AC110" s="4">
        <v>0.64700000000000002</v>
      </c>
      <c r="AD110" s="6">
        <v>1.4479499999999998</v>
      </c>
      <c r="AE110" s="4">
        <v>0.28199999999999997</v>
      </c>
      <c r="AF110" s="4">
        <f t="shared" si="17"/>
        <v>1.0461541586541732</v>
      </c>
      <c r="AG110" s="4">
        <f t="shared" si="18"/>
        <v>0.28641591860973026</v>
      </c>
      <c r="AH110">
        <v>96</v>
      </c>
      <c r="AI110" s="4">
        <v>6.3433999999999999</v>
      </c>
      <c r="AJ110" s="29">
        <f t="shared" si="19"/>
        <v>0.15956157202912213</v>
      </c>
      <c r="AK110" t="s">
        <v>390</v>
      </c>
    </row>
    <row r="111" spans="1:37" x14ac:dyDescent="0.3">
      <c r="A111" s="20" t="s">
        <v>151</v>
      </c>
      <c r="B111" s="25" t="s">
        <v>161</v>
      </c>
      <c r="C111" s="1" t="s">
        <v>79</v>
      </c>
      <c r="D111" s="1" t="s">
        <v>18</v>
      </c>
      <c r="E111" s="31" t="s">
        <v>777</v>
      </c>
      <c r="F111" s="13">
        <v>330.2</v>
      </c>
      <c r="G111" s="5"/>
      <c r="H111" s="5">
        <v>50.8</v>
      </c>
      <c r="I111" s="5"/>
      <c r="J111" s="5"/>
      <c r="K111" s="5"/>
      <c r="L111" s="5"/>
      <c r="M111" s="5">
        <v>28344</v>
      </c>
      <c r="N111" s="5">
        <f t="shared" si="30"/>
        <v>1207.7395199999999</v>
      </c>
      <c r="O111" s="29">
        <v>7.1999999999999995E-2</v>
      </c>
      <c r="P111" s="5">
        <v>232</v>
      </c>
      <c r="Q111" s="29">
        <f t="shared" si="28"/>
        <v>8.1851538244425634E-3</v>
      </c>
      <c r="R111" s="5"/>
      <c r="S111" s="4">
        <f t="shared" si="24"/>
        <v>3.2893577981651374E-3</v>
      </c>
      <c r="T111" s="6">
        <v>37.997022359999995</v>
      </c>
      <c r="U111" s="6">
        <v>545</v>
      </c>
      <c r="V111" s="6">
        <f t="shared" si="31"/>
        <v>545</v>
      </c>
      <c r="W111" s="18">
        <f t="shared" si="27"/>
        <v>1453.9777355416779</v>
      </c>
      <c r="X111" s="18">
        <f t="shared" si="25"/>
        <v>1710.5620418137389</v>
      </c>
      <c r="Y111" s="6">
        <f t="shared" si="32"/>
        <v>1086.2068965517242</v>
      </c>
      <c r="Z111" s="5">
        <v>252000</v>
      </c>
      <c r="AA111" s="6">
        <f t="shared" si="22"/>
        <v>6.1641724797412989</v>
      </c>
      <c r="AB111" s="4">
        <v>3.02</v>
      </c>
      <c r="AC111" s="4">
        <v>0.63500000000000001</v>
      </c>
      <c r="AD111" s="6">
        <v>1.7927</v>
      </c>
      <c r="AE111" s="4">
        <v>0.29100000000000004</v>
      </c>
      <c r="AF111" s="4">
        <f t="shared" si="17"/>
        <v>1.3459220814249959</v>
      </c>
      <c r="AG111" s="4">
        <f t="shared" si="18"/>
        <v>0.23271003911421628</v>
      </c>
      <c r="AH111">
        <v>94</v>
      </c>
      <c r="AI111" s="4">
        <v>6.1365499999999997</v>
      </c>
      <c r="AJ111" s="29">
        <f t="shared" si="19"/>
        <v>0.16150081292843707</v>
      </c>
      <c r="AK111" t="s">
        <v>390</v>
      </c>
    </row>
    <row r="112" spans="1:37" x14ac:dyDescent="0.3">
      <c r="A112" s="20" t="s">
        <v>151</v>
      </c>
      <c r="B112" s="25" t="s">
        <v>162</v>
      </c>
      <c r="C112" s="1" t="s">
        <v>79</v>
      </c>
      <c r="D112" s="1" t="s">
        <v>18</v>
      </c>
      <c r="E112" s="31" t="s">
        <v>777</v>
      </c>
      <c r="F112" s="13">
        <v>330.2</v>
      </c>
      <c r="G112" s="5"/>
      <c r="H112" s="5">
        <v>50.8</v>
      </c>
      <c r="I112" s="5"/>
      <c r="J112" s="5"/>
      <c r="K112" s="5"/>
      <c r="L112" s="5"/>
      <c r="M112" s="5">
        <v>28344</v>
      </c>
      <c r="N112" s="5">
        <f t="shared" si="30"/>
        <v>1174.1912</v>
      </c>
      <c r="O112" s="29">
        <v>7.0000000000000007E-2</v>
      </c>
      <c r="P112" s="5">
        <v>232</v>
      </c>
      <c r="Q112" s="29">
        <f t="shared" si="28"/>
        <v>8.1851538244425634E-3</v>
      </c>
      <c r="R112" s="5"/>
      <c r="S112" s="4">
        <f t="shared" si="24"/>
        <v>7.8799999999999999E-3</v>
      </c>
      <c r="T112" s="6">
        <v>41.196190999999999</v>
      </c>
      <c r="U112" s="6">
        <v>280</v>
      </c>
      <c r="V112" s="6">
        <f t="shared" si="31"/>
        <v>280</v>
      </c>
      <c r="W112" s="18">
        <f t="shared" si="27"/>
        <v>1456.4146498179482</v>
      </c>
      <c r="X112" s="18">
        <f t="shared" si="25"/>
        <v>1713.4289997858216</v>
      </c>
      <c r="Y112" s="6">
        <f t="shared" si="32"/>
        <v>1103.4482758620691</v>
      </c>
      <c r="Z112" s="5">
        <v>256000</v>
      </c>
      <c r="AA112" s="6">
        <f t="shared" si="22"/>
        <v>6.4184258973676718</v>
      </c>
      <c r="AB112" s="4">
        <v>3.02</v>
      </c>
      <c r="AC112" s="4">
        <v>0.64400000000000002</v>
      </c>
      <c r="AD112" s="6">
        <v>2.2063999999999999</v>
      </c>
      <c r="AE112" s="4">
        <v>0.27100000000000002</v>
      </c>
      <c r="AF112" s="4">
        <f t="shared" si="17"/>
        <v>0.76514301870606338</v>
      </c>
      <c r="AG112" s="4">
        <f t="shared" si="18"/>
        <v>0.37819188107903123</v>
      </c>
      <c r="AH112">
        <v>106</v>
      </c>
      <c r="AI112" s="4">
        <v>6.9639499999999996</v>
      </c>
      <c r="AJ112" s="29">
        <f t="shared" si="19"/>
        <v>0.16904354094289931</v>
      </c>
      <c r="AK112" t="s">
        <v>388</v>
      </c>
    </row>
    <row r="113" spans="1:37" x14ac:dyDescent="0.3">
      <c r="A113" s="20" t="s">
        <v>151</v>
      </c>
      <c r="B113" s="25" t="s">
        <v>163</v>
      </c>
      <c r="C113" s="1" t="s">
        <v>79</v>
      </c>
      <c r="D113" s="1" t="s">
        <v>18</v>
      </c>
      <c r="E113" s="31" t="s">
        <v>777</v>
      </c>
      <c r="F113" s="13">
        <v>330.2</v>
      </c>
      <c r="G113" s="5"/>
      <c r="H113" s="5">
        <v>50.8</v>
      </c>
      <c r="I113" s="5"/>
      <c r="J113" s="5"/>
      <c r="K113" s="5"/>
      <c r="L113" s="5"/>
      <c r="M113" s="5">
        <v>28344</v>
      </c>
      <c r="N113" s="5">
        <f t="shared" si="30"/>
        <v>1090.3204000000001</v>
      </c>
      <c r="O113" s="29">
        <v>6.5000000000000002E-2</v>
      </c>
      <c r="P113" s="5">
        <v>232</v>
      </c>
      <c r="Q113" s="29">
        <f t="shared" si="28"/>
        <v>8.1851538244425634E-3</v>
      </c>
      <c r="R113" s="5"/>
      <c r="S113" s="4">
        <f t="shared" si="24"/>
        <v>2.3093301435406699E-3</v>
      </c>
      <c r="T113" s="6">
        <v>53.599864239999995</v>
      </c>
      <c r="U113" s="6">
        <v>418</v>
      </c>
      <c r="V113" s="6">
        <f t="shared" si="31"/>
        <v>418</v>
      </c>
      <c r="W113" s="18">
        <f t="shared" si="27"/>
        <v>1457.4649488442592</v>
      </c>
      <c r="X113" s="18">
        <f t="shared" si="25"/>
        <v>1714.6646456991284</v>
      </c>
      <c r="Y113" s="6">
        <f t="shared" si="32"/>
        <v>780.17241379310349</v>
      </c>
      <c r="Z113" s="5">
        <v>181000</v>
      </c>
      <c r="AA113" s="6">
        <f t="shared" si="22"/>
        <v>7.3211928153819299</v>
      </c>
      <c r="AB113" s="4">
        <v>3.02</v>
      </c>
      <c r="AC113" s="4">
        <v>0.45500000000000002</v>
      </c>
      <c r="AD113" s="6">
        <v>0.96530000000000005</v>
      </c>
      <c r="AE113" s="4">
        <v>0.14800000000000002</v>
      </c>
      <c r="AF113" s="4">
        <f t="shared" si="17"/>
        <v>0.72947152673653071</v>
      </c>
      <c r="AG113" s="4">
        <f t="shared" si="18"/>
        <v>0.30510753278105673</v>
      </c>
      <c r="AH113">
        <v>100</v>
      </c>
      <c r="AI113" s="4">
        <v>6.5502499999999992</v>
      </c>
      <c r="AJ113" s="29">
        <f t="shared" si="19"/>
        <v>0.12220646624533316</v>
      </c>
      <c r="AK113" t="s">
        <v>390</v>
      </c>
    </row>
    <row r="114" spans="1:37" x14ac:dyDescent="0.3">
      <c r="A114" s="20" t="s">
        <v>151</v>
      </c>
      <c r="B114" s="25" t="s">
        <v>164</v>
      </c>
      <c r="C114" s="1" t="s">
        <v>79</v>
      </c>
      <c r="D114" s="1" t="s">
        <v>18</v>
      </c>
      <c r="E114" s="31" t="s">
        <v>777</v>
      </c>
      <c r="F114" s="13">
        <v>330.2</v>
      </c>
      <c r="G114" s="5"/>
      <c r="H114" s="5">
        <v>50.8</v>
      </c>
      <c r="I114" s="5"/>
      <c r="J114" s="5"/>
      <c r="K114" s="5"/>
      <c r="L114" s="5"/>
      <c r="M114" s="5">
        <v>28344</v>
      </c>
      <c r="N114" s="5">
        <f t="shared" si="30"/>
        <v>1090.3204000000001</v>
      </c>
      <c r="O114" s="29">
        <v>6.5000000000000002E-2</v>
      </c>
      <c r="P114" s="5">
        <v>232</v>
      </c>
      <c r="Q114" s="29">
        <f t="shared" si="28"/>
        <v>8.1851538244425634E-3</v>
      </c>
      <c r="R114" s="5"/>
      <c r="S114" s="4">
        <f t="shared" si="24"/>
        <v>2.1507339449541286E-3</v>
      </c>
      <c r="T114" s="6">
        <v>54.399656399999998</v>
      </c>
      <c r="U114" s="6">
        <v>545</v>
      </c>
      <c r="V114" s="6">
        <f t="shared" si="31"/>
        <v>545</v>
      </c>
      <c r="W114" s="18">
        <f t="shared" si="27"/>
        <v>1457.3754789272032</v>
      </c>
      <c r="X114" s="18">
        <f t="shared" si="25"/>
        <v>1714.5593869731802</v>
      </c>
      <c r="Y114" s="6">
        <f t="shared" si="32"/>
        <v>771.55172413793105</v>
      </c>
      <c r="Z114" s="5">
        <v>179000</v>
      </c>
      <c r="AA114" s="6">
        <f t="shared" si="22"/>
        <v>7.3756122728896205</v>
      </c>
      <c r="AB114" s="4">
        <v>3.02</v>
      </c>
      <c r="AC114" s="4">
        <v>0.45</v>
      </c>
      <c r="AD114" s="6">
        <v>1.17215</v>
      </c>
      <c r="AE114" s="4">
        <v>0.14400000000000002</v>
      </c>
      <c r="AF114" s="4">
        <f t="shared" si="17"/>
        <v>0.87048054360486393</v>
      </c>
      <c r="AG114" s="4">
        <f t="shared" si="18"/>
        <v>0.25190864883435998</v>
      </c>
      <c r="AH114">
        <v>103</v>
      </c>
      <c r="AI114" s="4">
        <v>6.7570999999999994</v>
      </c>
      <c r="AJ114" s="29">
        <f t="shared" si="19"/>
        <v>0.12421218160488234</v>
      </c>
      <c r="AK114" t="s">
        <v>390</v>
      </c>
    </row>
    <row r="115" spans="1:37" x14ac:dyDescent="0.3">
      <c r="A115" s="20" t="s">
        <v>151</v>
      </c>
      <c r="B115" s="25" t="s">
        <v>165</v>
      </c>
      <c r="C115" s="1" t="s">
        <v>79</v>
      </c>
      <c r="D115" s="1" t="s">
        <v>18</v>
      </c>
      <c r="E115" s="31" t="s">
        <v>777</v>
      </c>
      <c r="F115" s="13">
        <v>330.2</v>
      </c>
      <c r="G115" s="5"/>
      <c r="H115" s="5">
        <v>50.8</v>
      </c>
      <c r="I115" s="5"/>
      <c r="J115" s="5"/>
      <c r="K115" s="5"/>
      <c r="L115" s="5"/>
      <c r="M115" s="5">
        <v>28344</v>
      </c>
      <c r="N115" s="5">
        <f t="shared" si="30"/>
        <v>1073.5462399999999</v>
      </c>
      <c r="O115" s="29">
        <v>6.4000000000000001E-2</v>
      </c>
      <c r="P115" s="5">
        <v>232</v>
      </c>
      <c r="Q115" s="29">
        <f t="shared" si="28"/>
        <v>8.1851538244425634E-3</v>
      </c>
      <c r="R115" s="5"/>
      <c r="S115" s="4">
        <f t="shared" si="24"/>
        <v>3.9399999999999999E-3</v>
      </c>
      <c r="T115" s="6">
        <v>55.19944856</v>
      </c>
      <c r="U115" s="6">
        <v>280</v>
      </c>
      <c r="V115" s="6">
        <f t="shared" si="31"/>
        <v>280</v>
      </c>
      <c r="W115" s="18">
        <f t="shared" si="27"/>
        <v>1454.1440477100696</v>
      </c>
      <c r="X115" s="18">
        <f t="shared" si="25"/>
        <v>1710.7577031883172</v>
      </c>
      <c r="Y115" s="6">
        <f t="shared" si="32"/>
        <v>771.55172413793105</v>
      </c>
      <c r="Z115" s="5">
        <v>179000</v>
      </c>
      <c r="AA115" s="6">
        <f t="shared" si="22"/>
        <v>7.4296331376454923</v>
      </c>
      <c r="AB115" s="4">
        <v>3.02</v>
      </c>
      <c r="AC115" s="4">
        <v>0.45100000000000001</v>
      </c>
      <c r="AD115" s="6">
        <v>1.1032</v>
      </c>
      <c r="AE115" s="4">
        <v>0.14199999999999999</v>
      </c>
      <c r="AF115" s="4">
        <f t="shared" si="17"/>
        <v>0.54026613474206175</v>
      </c>
      <c r="AG115" s="4">
        <f t="shared" si="18"/>
        <v>0.39910924746338738</v>
      </c>
      <c r="AH115">
        <v>103</v>
      </c>
      <c r="AI115" s="4">
        <v>6.7570999999999994</v>
      </c>
      <c r="AJ115" s="29">
        <f t="shared" si="19"/>
        <v>0.12241245476674015</v>
      </c>
      <c r="AK115" t="s">
        <v>390</v>
      </c>
    </row>
    <row r="116" spans="1:37" x14ac:dyDescent="0.3">
      <c r="A116" s="20" t="s">
        <v>151</v>
      </c>
      <c r="B116" s="25" t="s">
        <v>166</v>
      </c>
      <c r="C116" s="1" t="s">
        <v>79</v>
      </c>
      <c r="D116" s="1" t="s">
        <v>18</v>
      </c>
      <c r="E116" s="31" t="s">
        <v>777</v>
      </c>
      <c r="F116" s="13">
        <v>330.2</v>
      </c>
      <c r="G116" s="5"/>
      <c r="H116" s="5">
        <v>50.8</v>
      </c>
      <c r="I116" s="5"/>
      <c r="J116" s="5"/>
      <c r="K116" s="5"/>
      <c r="L116" s="5"/>
      <c r="M116" s="5">
        <v>28344</v>
      </c>
      <c r="N116" s="5">
        <f t="shared" si="30"/>
        <v>1056.77208</v>
      </c>
      <c r="O116" s="29">
        <v>6.3E-2</v>
      </c>
      <c r="P116" s="5">
        <v>232</v>
      </c>
      <c r="Q116" s="29">
        <f t="shared" si="28"/>
        <v>8.1851538244425634E-3</v>
      </c>
      <c r="R116" s="5"/>
      <c r="S116" s="4">
        <f t="shared" si="24"/>
        <v>3.4639952153110044E-3</v>
      </c>
      <c r="T116" s="6">
        <v>57.598825040000001</v>
      </c>
      <c r="U116" s="6">
        <v>418</v>
      </c>
      <c r="V116" s="6">
        <f t="shared" si="31"/>
        <v>418</v>
      </c>
      <c r="W116" s="18">
        <f t="shared" si="27"/>
        <v>1457.2839984502129</v>
      </c>
      <c r="X116" s="18">
        <f t="shared" si="25"/>
        <v>1714.4517628826036</v>
      </c>
      <c r="Y116" s="6">
        <f t="shared" si="32"/>
        <v>762.93103448275861</v>
      </c>
      <c r="Z116" s="5">
        <v>177000</v>
      </c>
      <c r="AA116" s="6">
        <f t="shared" si="22"/>
        <v>7.5893889767226979</v>
      </c>
      <c r="AB116" s="4">
        <v>3.02</v>
      </c>
      <c r="AC116" s="4">
        <v>0.44500000000000001</v>
      </c>
      <c r="AD116" s="6">
        <v>1.4479499999999998</v>
      </c>
      <c r="AE116" s="4">
        <v>0.13500000000000001</v>
      </c>
      <c r="AF116" s="4">
        <f t="shared" si="17"/>
        <v>0.66428601046362101</v>
      </c>
      <c r="AG116" s="4">
        <f t="shared" si="18"/>
        <v>0.31174702014096306</v>
      </c>
      <c r="AH116">
        <v>112</v>
      </c>
      <c r="AI116" s="4">
        <v>7.3087</v>
      </c>
      <c r="AJ116" s="29">
        <f t="shared" si="19"/>
        <v>0.12688974115226154</v>
      </c>
      <c r="AK116" t="s">
        <v>390</v>
      </c>
    </row>
    <row r="117" spans="1:37" x14ac:dyDescent="0.3">
      <c r="A117" s="20" t="s">
        <v>151</v>
      </c>
      <c r="B117" s="25" t="s">
        <v>167</v>
      </c>
      <c r="C117" s="1" t="s">
        <v>79</v>
      </c>
      <c r="D117" s="1" t="s">
        <v>18</v>
      </c>
      <c r="E117" s="31" t="s">
        <v>777</v>
      </c>
      <c r="F117" s="13">
        <v>330.2</v>
      </c>
      <c r="G117" s="5"/>
      <c r="H117" s="5">
        <v>50.8</v>
      </c>
      <c r="I117" s="5"/>
      <c r="J117" s="5"/>
      <c r="K117" s="5"/>
      <c r="L117" s="5"/>
      <c r="M117" s="5">
        <v>28344</v>
      </c>
      <c r="N117" s="5">
        <f t="shared" si="30"/>
        <v>1073.5462399999999</v>
      </c>
      <c r="O117" s="29">
        <v>6.4000000000000001E-2</v>
      </c>
      <c r="P117" s="5">
        <v>232</v>
      </c>
      <c r="Q117" s="29">
        <f t="shared" si="28"/>
        <v>8.1851538244425634E-3</v>
      </c>
      <c r="R117" s="5"/>
      <c r="S117" s="4">
        <f t="shared" si="24"/>
        <v>3.2893577981651374E-3</v>
      </c>
      <c r="T117" s="6">
        <v>55.840661239999996</v>
      </c>
      <c r="U117" s="6">
        <v>545</v>
      </c>
      <c r="V117" s="6">
        <f t="shared" si="31"/>
        <v>545</v>
      </c>
      <c r="W117" s="18">
        <f t="shared" si="27"/>
        <v>1457.3754789272032</v>
      </c>
      <c r="X117" s="18">
        <f t="shared" si="25"/>
        <v>1714.5593869731802</v>
      </c>
      <c r="Y117" s="6">
        <f t="shared" si="32"/>
        <v>771.55172413793105</v>
      </c>
      <c r="Z117" s="5">
        <v>179000</v>
      </c>
      <c r="AA117" s="6">
        <f t="shared" si="22"/>
        <v>7.4726609209839028</v>
      </c>
      <c r="AB117" s="4">
        <v>3.02</v>
      </c>
      <c r="AC117" s="4">
        <v>0.45</v>
      </c>
      <c r="AD117" s="6">
        <v>1.7927</v>
      </c>
      <c r="AE117" s="4">
        <v>0.14000000000000001</v>
      </c>
      <c r="AF117" s="4">
        <f t="shared" si="17"/>
        <v>0.83825730991630021</v>
      </c>
      <c r="AG117" s="4">
        <f t="shared" si="18"/>
        <v>0.25484164624159306</v>
      </c>
      <c r="AH117">
        <v>112</v>
      </c>
      <c r="AI117" s="4">
        <v>7.37765</v>
      </c>
      <c r="AJ117" s="29">
        <f t="shared" si="19"/>
        <v>0.13211967473471131</v>
      </c>
      <c r="AK117" t="s">
        <v>388</v>
      </c>
    </row>
    <row r="118" spans="1:37" x14ac:dyDescent="0.3">
      <c r="A118" s="20" t="s">
        <v>151</v>
      </c>
      <c r="B118" s="25" t="s">
        <v>168</v>
      </c>
      <c r="C118" s="1" t="s">
        <v>79</v>
      </c>
      <c r="D118" s="1" t="s">
        <v>18</v>
      </c>
      <c r="E118" s="31" t="s">
        <v>777</v>
      </c>
      <c r="F118" s="13">
        <v>330.2</v>
      </c>
      <c r="G118" s="5"/>
      <c r="H118" s="5">
        <v>50.8</v>
      </c>
      <c r="I118" s="5"/>
      <c r="J118" s="5"/>
      <c r="K118" s="5"/>
      <c r="L118" s="5"/>
      <c r="M118" s="5">
        <v>28344</v>
      </c>
      <c r="N118" s="5">
        <f t="shared" si="30"/>
        <v>1073.5462399999999</v>
      </c>
      <c r="O118" s="29">
        <v>6.4000000000000001E-2</v>
      </c>
      <c r="P118" s="5">
        <v>232</v>
      </c>
      <c r="Q118" s="29">
        <f t="shared" si="28"/>
        <v>8.1851538244425634E-3</v>
      </c>
      <c r="R118" s="5"/>
      <c r="S118" s="4">
        <f t="shared" si="24"/>
        <v>7.8799999999999999E-3</v>
      </c>
      <c r="T118" s="6">
        <v>56.799032879999999</v>
      </c>
      <c r="U118" s="6">
        <v>280</v>
      </c>
      <c r="V118" s="6">
        <f t="shared" si="31"/>
        <v>280</v>
      </c>
      <c r="W118" s="18">
        <f t="shared" si="27"/>
        <v>1455.8118291847454</v>
      </c>
      <c r="X118" s="18">
        <f t="shared" si="25"/>
        <v>1712.719799040877</v>
      </c>
      <c r="Y118" s="6">
        <f t="shared" si="32"/>
        <v>775.86206896551721</v>
      </c>
      <c r="Z118" s="5">
        <v>180000</v>
      </c>
      <c r="AA118" s="6">
        <f t="shared" si="22"/>
        <v>7.5365133105435431</v>
      </c>
      <c r="AB118" s="4">
        <v>3.02</v>
      </c>
      <c r="AC118" s="4">
        <v>0.45299999999999996</v>
      </c>
      <c r="AD118" s="6">
        <v>2.2063999999999999</v>
      </c>
      <c r="AE118" s="4">
        <v>0.13900000000000001</v>
      </c>
      <c r="AF118" s="4">
        <f t="shared" si="17"/>
        <v>0.52529140459759616</v>
      </c>
      <c r="AG118" s="4">
        <f t="shared" si="18"/>
        <v>0.39938417628842349</v>
      </c>
      <c r="AH118">
        <v>116</v>
      </c>
      <c r="AI118" s="4">
        <v>7.6534500000000003</v>
      </c>
      <c r="AJ118" s="29">
        <f t="shared" si="19"/>
        <v>0.13474613231830085</v>
      </c>
      <c r="AK118" t="s">
        <v>388</v>
      </c>
    </row>
    <row r="119" spans="1:37" x14ac:dyDescent="0.3">
      <c r="A119" s="20" t="s">
        <v>151</v>
      </c>
      <c r="B119" s="25" t="s">
        <v>169</v>
      </c>
      <c r="C119" s="1" t="s">
        <v>79</v>
      </c>
      <c r="D119" s="1" t="s">
        <v>18</v>
      </c>
      <c r="E119" s="31" t="s">
        <v>777</v>
      </c>
      <c r="F119" s="13">
        <v>330.2</v>
      </c>
      <c r="G119" s="5"/>
      <c r="H119" s="5">
        <v>50.8</v>
      </c>
      <c r="I119" s="5"/>
      <c r="J119" s="5"/>
      <c r="K119" s="5"/>
      <c r="L119" s="5"/>
      <c r="M119" s="5">
        <v>28344</v>
      </c>
      <c r="N119" s="5">
        <f t="shared" si="30"/>
        <v>452.90231999999997</v>
      </c>
      <c r="O119" s="29">
        <v>2.7E-2</v>
      </c>
      <c r="P119" s="5">
        <v>232</v>
      </c>
      <c r="Q119" s="29">
        <f t="shared" si="28"/>
        <v>8.1851538244425634E-3</v>
      </c>
      <c r="R119" s="5"/>
      <c r="S119" s="4">
        <f t="shared" si="24"/>
        <v>6.9279904306220087E-3</v>
      </c>
      <c r="T119" s="6">
        <v>55.999240719999996</v>
      </c>
      <c r="U119" s="6">
        <v>418</v>
      </c>
      <c r="V119" s="6">
        <f t="shared" si="31"/>
        <v>418</v>
      </c>
      <c r="W119" s="18">
        <f t="shared" si="27"/>
        <v>1451.0865464423148</v>
      </c>
      <c r="X119" s="18">
        <f t="shared" si="25"/>
        <v>1707.1606428733116</v>
      </c>
      <c r="Y119" s="6">
        <f t="shared" si="32"/>
        <v>780.17241379310349</v>
      </c>
      <c r="Z119" s="5">
        <v>181000</v>
      </c>
      <c r="AA119" s="6">
        <f t="shared" si="22"/>
        <v>7.4832640418469794</v>
      </c>
      <c r="AB119" s="4">
        <v>3.02</v>
      </c>
      <c r="AC119" s="4">
        <v>0.45700000000000002</v>
      </c>
      <c r="AD119" s="6">
        <v>2.8958999999999997</v>
      </c>
      <c r="AE119" s="4">
        <v>0.14199999999999999</v>
      </c>
      <c r="AF119" s="4">
        <f t="shared" si="17"/>
        <v>0.41363715467193329</v>
      </c>
      <c r="AG119" s="4">
        <f t="shared" si="18"/>
        <v>0.51276512619136649</v>
      </c>
      <c r="AH119">
        <v>126</v>
      </c>
      <c r="AI119" s="4">
        <v>8.2739999999999991</v>
      </c>
      <c r="AJ119" s="29">
        <f t="shared" si="19"/>
        <v>0.14775200330609053</v>
      </c>
      <c r="AK119" t="s">
        <v>388</v>
      </c>
    </row>
    <row r="120" spans="1:37" x14ac:dyDescent="0.3">
      <c r="A120" s="20" t="s">
        <v>151</v>
      </c>
      <c r="B120" s="25" t="s">
        <v>170</v>
      </c>
      <c r="C120" s="1" t="s">
        <v>79</v>
      </c>
      <c r="D120" s="1" t="s">
        <v>18</v>
      </c>
      <c r="E120" s="31" t="s">
        <v>777</v>
      </c>
      <c r="F120" s="13">
        <v>330.2</v>
      </c>
      <c r="G120" s="5"/>
      <c r="H120" s="5">
        <v>50.8</v>
      </c>
      <c r="I120" s="5"/>
      <c r="J120" s="5"/>
      <c r="K120" s="5"/>
      <c r="L120" s="5"/>
      <c r="M120" s="5">
        <v>28344</v>
      </c>
      <c r="N120" s="5">
        <f t="shared" si="30"/>
        <v>469.67647999999997</v>
      </c>
      <c r="O120" s="29">
        <v>2.8000000000000001E-2</v>
      </c>
      <c r="P120" s="5">
        <v>232</v>
      </c>
      <c r="Q120" s="29">
        <f t="shared" si="28"/>
        <v>8.1851538244425634E-3</v>
      </c>
      <c r="R120" s="5"/>
      <c r="S120" s="4">
        <f t="shared" si="24"/>
        <v>6.5787155963302748E-3</v>
      </c>
      <c r="T120" s="6">
        <v>52.641492599999999</v>
      </c>
      <c r="U120" s="6">
        <v>545</v>
      </c>
      <c r="V120" s="6">
        <f t="shared" si="31"/>
        <v>545</v>
      </c>
      <c r="W120" s="18">
        <f t="shared" si="27"/>
        <v>1455.9177834663456</v>
      </c>
      <c r="X120" s="18">
        <f t="shared" si="25"/>
        <v>1712.8444511368771</v>
      </c>
      <c r="Y120" s="6">
        <f t="shared" si="32"/>
        <v>784.48275862068965</v>
      </c>
      <c r="Z120" s="5">
        <v>182000</v>
      </c>
      <c r="AA120" s="6">
        <f t="shared" si="22"/>
        <v>7.2554457202848672</v>
      </c>
      <c r="AB120" s="4">
        <v>3.02</v>
      </c>
      <c r="AC120" s="4">
        <v>0.45799999999999996</v>
      </c>
      <c r="AD120" s="6">
        <v>3.5853999999999999</v>
      </c>
      <c r="AE120" s="4">
        <v>0.14899999999999999</v>
      </c>
      <c r="AF120" s="4">
        <f t="shared" si="17"/>
        <v>0.51626406606513087</v>
      </c>
      <c r="AG120" s="4">
        <f t="shared" si="18"/>
        <v>0.4384939483200192</v>
      </c>
      <c r="AH120">
        <v>140</v>
      </c>
      <c r="AI120" s="4">
        <v>9.2393000000000001</v>
      </c>
      <c r="AJ120" s="29">
        <f t="shared" si="19"/>
        <v>0.17551364035601072</v>
      </c>
      <c r="AK120" t="s">
        <v>388</v>
      </c>
    </row>
    <row r="121" spans="1:37" x14ac:dyDescent="0.3">
      <c r="A121" s="20" t="s">
        <v>171</v>
      </c>
      <c r="B121" s="25" t="s">
        <v>172</v>
      </c>
      <c r="C121" s="1" t="s">
        <v>79</v>
      </c>
      <c r="D121" s="1" t="s">
        <v>46</v>
      </c>
      <c r="E121" s="31" t="s">
        <v>777</v>
      </c>
      <c r="F121" s="13">
        <v>749.3</v>
      </c>
      <c r="G121" s="5"/>
      <c r="H121" s="5">
        <v>99.059999999999988</v>
      </c>
      <c r="I121" s="5"/>
      <c r="J121" s="5"/>
      <c r="K121" s="5"/>
      <c r="L121" s="5"/>
      <c r="M121" s="5">
        <v>194500</v>
      </c>
      <c r="N121" s="5">
        <f t="shared" si="30"/>
        <v>668.0309219999998</v>
      </c>
      <c r="O121" s="29">
        <v>8.9999999999999993E-3</v>
      </c>
      <c r="P121" s="5">
        <v>792</v>
      </c>
      <c r="Q121" s="29">
        <f t="shared" si="28"/>
        <v>4.0719794344473009E-3</v>
      </c>
      <c r="R121" s="5"/>
      <c r="S121" s="4">
        <f t="shared" si="24"/>
        <v>4.9906666666666667E-3</v>
      </c>
      <c r="T121" s="6">
        <v>89.99730228</v>
      </c>
      <c r="U121" s="6">
        <v>525</v>
      </c>
      <c r="V121" s="6">
        <f t="shared" si="31"/>
        <v>525</v>
      </c>
      <c r="W121" s="18">
        <f t="shared" si="27"/>
        <v>4382.365319865321</v>
      </c>
      <c r="X121" s="18">
        <f t="shared" si="25"/>
        <v>5155.7239057239067</v>
      </c>
      <c r="Y121" s="6">
        <f t="shared" ref="Y121:Y123" si="33">+Z121/P121</f>
        <v>1546.7171717171718</v>
      </c>
      <c r="Z121" s="5">
        <v>1225000</v>
      </c>
      <c r="AA121" s="6">
        <f t="shared" si="22"/>
        <v>9.486690797111498</v>
      </c>
      <c r="AB121" s="4">
        <v>3.13</v>
      </c>
      <c r="AC121" s="4">
        <v>0.3</v>
      </c>
      <c r="AD121" s="6">
        <v>2.6200999999999999</v>
      </c>
      <c r="AE121" s="4">
        <v>5.2999999999999999E-2</v>
      </c>
      <c r="AF121" s="4">
        <f t="shared" si="17"/>
        <v>0.25078420002531943</v>
      </c>
      <c r="AG121" s="4">
        <f t="shared" si="18"/>
        <v>0.79065039299975415</v>
      </c>
      <c r="AH121">
        <v>721</v>
      </c>
      <c r="AI121" s="4">
        <v>10.7562</v>
      </c>
      <c r="AJ121" s="29">
        <f t="shared" si="19"/>
        <v>0.11951691581304585</v>
      </c>
      <c r="AK121" t="s">
        <v>3</v>
      </c>
    </row>
    <row r="122" spans="1:37" x14ac:dyDescent="0.3">
      <c r="A122" s="20" t="s">
        <v>171</v>
      </c>
      <c r="B122" s="25" t="s">
        <v>173</v>
      </c>
      <c r="C122" s="1" t="s">
        <v>79</v>
      </c>
      <c r="D122" s="1" t="s">
        <v>46</v>
      </c>
      <c r="E122" s="31" t="s">
        <v>777</v>
      </c>
      <c r="F122" s="13">
        <v>749.3</v>
      </c>
      <c r="G122" s="5"/>
      <c r="H122" s="5">
        <v>99.059999999999988</v>
      </c>
      <c r="I122" s="5"/>
      <c r="J122" s="5"/>
      <c r="K122" s="5"/>
      <c r="L122" s="5"/>
      <c r="M122" s="5">
        <v>194500</v>
      </c>
      <c r="N122" s="5">
        <f t="shared" si="30"/>
        <v>668.0309219999998</v>
      </c>
      <c r="O122" s="29">
        <v>8.9999999999999993E-3</v>
      </c>
      <c r="P122" s="5">
        <v>792</v>
      </c>
      <c r="Q122" s="29">
        <f t="shared" si="28"/>
        <v>4.0719794344473009E-3</v>
      </c>
      <c r="R122" s="5"/>
      <c r="S122" s="4">
        <f t="shared" si="24"/>
        <v>4.9906666666666667E-3</v>
      </c>
      <c r="T122" s="6">
        <v>89.99730228</v>
      </c>
      <c r="U122" s="6">
        <v>525</v>
      </c>
      <c r="V122" s="6">
        <f t="shared" si="31"/>
        <v>525</v>
      </c>
      <c r="W122" s="18">
        <f t="shared" si="27"/>
        <v>4382.365319865321</v>
      </c>
      <c r="X122" s="18">
        <f t="shared" si="25"/>
        <v>5155.7239057239067</v>
      </c>
      <c r="Y122" s="6">
        <f t="shared" si="33"/>
        <v>1546.7171717171718</v>
      </c>
      <c r="Z122" s="5">
        <v>1225000</v>
      </c>
      <c r="AA122" s="6">
        <f t="shared" si="22"/>
        <v>9.486690797111498</v>
      </c>
      <c r="AB122" s="4">
        <v>3.13</v>
      </c>
      <c r="AC122" s="4">
        <v>0.3</v>
      </c>
      <c r="AD122" s="6">
        <v>2.6200999999999999</v>
      </c>
      <c r="AE122" s="4">
        <v>5.2999999999999999E-2</v>
      </c>
      <c r="AF122" s="4">
        <f t="shared" si="17"/>
        <v>0.25078420002531943</v>
      </c>
      <c r="AG122" s="4">
        <f t="shared" si="18"/>
        <v>0.79065039299975415</v>
      </c>
      <c r="AH122">
        <v>605</v>
      </c>
      <c r="AI122" s="4">
        <v>10.204599999999999</v>
      </c>
      <c r="AJ122" s="29">
        <f t="shared" si="19"/>
        <v>0.11338784320724862</v>
      </c>
      <c r="AK122" t="s">
        <v>3</v>
      </c>
    </row>
    <row r="123" spans="1:37" x14ac:dyDescent="0.3">
      <c r="A123" s="20" t="s">
        <v>171</v>
      </c>
      <c r="B123" s="25" t="s">
        <v>174</v>
      </c>
      <c r="C123" s="1" t="s">
        <v>79</v>
      </c>
      <c r="D123" s="1" t="s">
        <v>46</v>
      </c>
      <c r="E123" s="31" t="s">
        <v>777</v>
      </c>
      <c r="F123" s="13">
        <v>749.3</v>
      </c>
      <c r="G123" s="5"/>
      <c r="H123" s="5">
        <v>99.059999999999988</v>
      </c>
      <c r="I123" s="5"/>
      <c r="J123" s="5"/>
      <c r="K123" s="5"/>
      <c r="L123" s="5"/>
      <c r="M123" s="5">
        <v>194500</v>
      </c>
      <c r="N123" s="5">
        <f t="shared" si="30"/>
        <v>1113.3848699999999</v>
      </c>
      <c r="O123" s="29">
        <v>1.4999999999999999E-2</v>
      </c>
      <c r="P123" s="5">
        <v>1386</v>
      </c>
      <c r="Q123" s="29">
        <f t="shared" si="28"/>
        <v>7.1259640102827766E-3</v>
      </c>
      <c r="R123" s="5"/>
      <c r="S123" s="4">
        <f t="shared" si="24"/>
        <v>4.9906666666666667E-3</v>
      </c>
      <c r="T123" s="6">
        <v>80.999640479999997</v>
      </c>
      <c r="U123" s="6">
        <v>525</v>
      </c>
      <c r="V123" s="6">
        <f t="shared" si="31"/>
        <v>525</v>
      </c>
      <c r="W123" s="18">
        <f t="shared" si="27"/>
        <v>3800.2645502645501</v>
      </c>
      <c r="X123" s="18">
        <f t="shared" si="25"/>
        <v>4470.8994708994705</v>
      </c>
      <c r="Y123" s="6">
        <f t="shared" si="33"/>
        <v>1341.2698412698412</v>
      </c>
      <c r="Z123" s="5">
        <v>1859000</v>
      </c>
      <c r="AA123" s="6">
        <f t="shared" si="22"/>
        <v>8.9999800266445042</v>
      </c>
      <c r="AB123" s="4">
        <v>3.13</v>
      </c>
      <c r="AC123" s="4">
        <v>0.3</v>
      </c>
      <c r="AD123" s="6">
        <v>2.6200999999999999</v>
      </c>
      <c r="AE123" s="4">
        <v>5.9000000000000004E-2</v>
      </c>
      <c r="AF123" s="4">
        <f t="shared" si="17"/>
        <v>0.43155189587995374</v>
      </c>
      <c r="AG123" s="4">
        <f t="shared" si="18"/>
        <v>0.77471387641912703</v>
      </c>
      <c r="AH123">
        <v>779</v>
      </c>
      <c r="AI123" s="4">
        <v>9.4461499999999994</v>
      </c>
      <c r="AJ123" s="29">
        <f t="shared" si="19"/>
        <v>0.11661965342096046</v>
      </c>
      <c r="AK123" t="s">
        <v>133</v>
      </c>
    </row>
    <row r="124" spans="1:37" x14ac:dyDescent="0.3">
      <c r="A124" s="20" t="s">
        <v>176</v>
      </c>
      <c r="B124" s="25" t="s">
        <v>177</v>
      </c>
      <c r="C124" s="1" t="s">
        <v>79</v>
      </c>
      <c r="D124" s="1" t="s">
        <v>18</v>
      </c>
      <c r="E124" s="31" t="s">
        <v>777</v>
      </c>
      <c r="F124" s="13">
        <v>500.37999999999994</v>
      </c>
      <c r="G124" s="5"/>
      <c r="H124" s="5">
        <v>149.86000000000001</v>
      </c>
      <c r="I124" s="5"/>
      <c r="J124" s="5"/>
      <c r="K124" s="5"/>
      <c r="L124" s="5"/>
      <c r="M124" s="5">
        <v>125000</v>
      </c>
      <c r="N124" s="5">
        <f t="shared" si="30"/>
        <v>6973.7860523999998</v>
      </c>
      <c r="O124" s="29">
        <v>9.2999999999999999E-2</v>
      </c>
      <c r="P124" s="5">
        <v>531</v>
      </c>
      <c r="Q124" s="29">
        <f t="shared" si="28"/>
        <v>4.248E-3</v>
      </c>
      <c r="R124" s="5"/>
      <c r="S124" s="4">
        <f t="shared" si="24"/>
        <v>3.3058219178082188E-3</v>
      </c>
      <c r="T124" s="6">
        <v>41.796035119999999</v>
      </c>
      <c r="U124" s="6">
        <v>438</v>
      </c>
      <c r="V124" s="6">
        <f t="shared" si="31"/>
        <v>438</v>
      </c>
      <c r="W124" s="18">
        <f t="shared" si="27"/>
        <v>1045.788302919349</v>
      </c>
      <c r="X124" s="18">
        <f t="shared" si="25"/>
        <v>1230.3391799051165</v>
      </c>
      <c r="Y124" s="6">
        <f t="shared" ref="Y124:Y127" si="34">+Z124/P124</f>
        <v>706.21468926553678</v>
      </c>
      <c r="Z124" s="5">
        <v>375000</v>
      </c>
      <c r="AA124" s="6">
        <f t="shared" si="22"/>
        <v>6.4649853147551699</v>
      </c>
      <c r="AB124" s="4">
        <v>3.38</v>
      </c>
      <c r="AC124" s="4">
        <v>0.57399999999999995</v>
      </c>
      <c r="AD124" s="6">
        <v>1.4479499999999998</v>
      </c>
      <c r="AE124" s="4">
        <v>7.2000000000000008E-2</v>
      </c>
      <c r="AF124" s="4">
        <f t="shared" si="17"/>
        <v>1.0808802457241644</v>
      </c>
      <c r="AG124" s="4">
        <f t="shared" si="18"/>
        <v>9.8336698376588372E-2</v>
      </c>
      <c r="AH124">
        <v>707</v>
      </c>
      <c r="AI124" s="4">
        <v>5.7917999999999994</v>
      </c>
      <c r="AJ124" s="29">
        <f t="shared" si="19"/>
        <v>0.13857295275428028</v>
      </c>
      <c r="AK124" t="s">
        <v>3</v>
      </c>
    </row>
    <row r="125" spans="1:37" x14ac:dyDescent="0.3">
      <c r="A125" s="20" t="s">
        <v>176</v>
      </c>
      <c r="B125" s="25" t="s">
        <v>178</v>
      </c>
      <c r="C125" s="1" t="s">
        <v>79</v>
      </c>
      <c r="D125" s="1" t="s">
        <v>18</v>
      </c>
      <c r="E125" s="31" t="s">
        <v>777</v>
      </c>
      <c r="F125" s="13">
        <v>500.37999999999994</v>
      </c>
      <c r="G125" s="5"/>
      <c r="H125" s="5">
        <v>149.86000000000001</v>
      </c>
      <c r="I125" s="5"/>
      <c r="J125" s="5"/>
      <c r="K125" s="5"/>
      <c r="L125" s="5"/>
      <c r="M125" s="5">
        <v>125000</v>
      </c>
      <c r="N125" s="5">
        <f t="shared" si="30"/>
        <v>6598.8513183999994</v>
      </c>
      <c r="O125" s="29">
        <v>8.7999999999999995E-2</v>
      </c>
      <c r="P125" s="5">
        <v>531</v>
      </c>
      <c r="Q125" s="29">
        <f t="shared" si="28"/>
        <v>4.248E-3</v>
      </c>
      <c r="R125" s="5"/>
      <c r="S125" s="4">
        <f t="shared" si="24"/>
        <v>1.8890410958904108E-3</v>
      </c>
      <c r="T125" s="6">
        <v>49.297533999999999</v>
      </c>
      <c r="U125" s="6">
        <v>438</v>
      </c>
      <c r="V125" s="6">
        <f t="shared" si="31"/>
        <v>438</v>
      </c>
      <c r="W125" s="18">
        <f t="shared" si="27"/>
        <v>1045.788302919349</v>
      </c>
      <c r="X125" s="18">
        <f t="shared" si="25"/>
        <v>1230.3391799051165</v>
      </c>
      <c r="Y125" s="6">
        <f t="shared" si="34"/>
        <v>706.21468926553678</v>
      </c>
      <c r="Z125" s="5">
        <v>375000</v>
      </c>
      <c r="AA125" s="6">
        <f t="shared" si="22"/>
        <v>7.0212202643130341</v>
      </c>
      <c r="AB125" s="4">
        <v>3.38</v>
      </c>
      <c r="AC125" s="4">
        <v>0.57399999999999995</v>
      </c>
      <c r="AD125" s="6">
        <v>0.82739999999999991</v>
      </c>
      <c r="AE125" s="4">
        <v>6.0999999999999999E-2</v>
      </c>
      <c r="AF125" s="4">
        <f t="shared" si="17"/>
        <v>0.87198091309803427</v>
      </c>
      <c r="AG125" s="4">
        <f t="shared" si="18"/>
        <v>0.10334658114919457</v>
      </c>
      <c r="AH125">
        <v>644</v>
      </c>
      <c r="AI125" s="4">
        <v>5.2401999999999997</v>
      </c>
      <c r="AJ125" s="29">
        <f t="shared" si="19"/>
        <v>0.1062974062759407</v>
      </c>
      <c r="AK125" t="s">
        <v>133</v>
      </c>
    </row>
    <row r="126" spans="1:37" x14ac:dyDescent="0.3">
      <c r="A126" s="20" t="s">
        <v>176</v>
      </c>
      <c r="B126" s="25" t="s">
        <v>179</v>
      </c>
      <c r="C126" s="1" t="s">
        <v>79</v>
      </c>
      <c r="D126" s="1" t="s">
        <v>18</v>
      </c>
      <c r="E126" s="31" t="s">
        <v>777</v>
      </c>
      <c r="F126" s="13">
        <v>500.37999999999994</v>
      </c>
      <c r="G126" s="5"/>
      <c r="H126" s="5">
        <v>149.86000000000001</v>
      </c>
      <c r="I126" s="5"/>
      <c r="J126" s="5"/>
      <c r="K126" s="5"/>
      <c r="L126" s="5"/>
      <c r="M126" s="5">
        <v>125000</v>
      </c>
      <c r="N126" s="5">
        <f t="shared" si="30"/>
        <v>6823.8121587999995</v>
      </c>
      <c r="O126" s="29">
        <v>9.0999999999999998E-2</v>
      </c>
      <c r="P126" s="5">
        <v>531</v>
      </c>
      <c r="Q126" s="29">
        <f t="shared" si="28"/>
        <v>4.248E-3</v>
      </c>
      <c r="R126" s="5"/>
      <c r="S126" s="4">
        <f t="shared" si="24"/>
        <v>4.101841359773371E-3</v>
      </c>
      <c r="T126" s="6">
        <v>44.995203759999995</v>
      </c>
      <c r="U126" s="6">
        <v>353</v>
      </c>
      <c r="V126" s="6">
        <f t="shared" si="31"/>
        <v>353</v>
      </c>
      <c r="W126" s="18">
        <f t="shared" si="27"/>
        <v>1045.788302919349</v>
      </c>
      <c r="X126" s="18">
        <f t="shared" si="25"/>
        <v>1230.3391799051165</v>
      </c>
      <c r="Y126" s="6">
        <f t="shared" si="34"/>
        <v>706.21468926553678</v>
      </c>
      <c r="Z126" s="5">
        <v>375000</v>
      </c>
      <c r="AA126" s="6">
        <f t="shared" si="22"/>
        <v>6.7078464323506983</v>
      </c>
      <c r="AB126" s="4">
        <v>3.38</v>
      </c>
      <c r="AC126" s="4">
        <v>0.57399999999999995</v>
      </c>
      <c r="AD126" s="6">
        <v>1.4479499999999998</v>
      </c>
      <c r="AE126" s="4">
        <v>6.7000000000000004E-2</v>
      </c>
      <c r="AF126" s="4">
        <f t="shared" si="17"/>
        <v>0.81265347537569188</v>
      </c>
      <c r="AG126" s="4">
        <f t="shared" si="18"/>
        <v>0.12149451402242038</v>
      </c>
      <c r="AH126">
        <v>623</v>
      </c>
      <c r="AI126" s="4">
        <v>5.1022999999999996</v>
      </c>
      <c r="AJ126" s="29">
        <f t="shared" si="19"/>
        <v>0.11339653059946495</v>
      </c>
      <c r="AK126" t="s">
        <v>133</v>
      </c>
    </row>
    <row r="127" spans="1:37" x14ac:dyDescent="0.3">
      <c r="A127" s="20" t="s">
        <v>176</v>
      </c>
      <c r="B127" s="25" t="s">
        <v>180</v>
      </c>
      <c r="C127" s="1" t="s">
        <v>79</v>
      </c>
      <c r="D127" s="1" t="s">
        <v>18</v>
      </c>
      <c r="E127" s="31" t="s">
        <v>777</v>
      </c>
      <c r="F127" s="13">
        <v>500.37999999999994</v>
      </c>
      <c r="G127" s="5"/>
      <c r="H127" s="5">
        <v>149.86000000000001</v>
      </c>
      <c r="I127" s="5"/>
      <c r="J127" s="5"/>
      <c r="K127" s="5"/>
      <c r="L127" s="5"/>
      <c r="M127" s="5">
        <v>125000</v>
      </c>
      <c r="N127" s="5">
        <f t="shared" si="30"/>
        <v>10648.146445599999</v>
      </c>
      <c r="O127" s="29">
        <v>0.14199999999999999</v>
      </c>
      <c r="P127" s="5">
        <v>531</v>
      </c>
      <c r="Q127" s="29">
        <f t="shared" si="28"/>
        <v>4.248E-3</v>
      </c>
      <c r="R127" s="5"/>
      <c r="S127" s="4">
        <f t="shared" si="24"/>
        <v>3.3058219178082188E-3</v>
      </c>
      <c r="T127" s="6">
        <v>43.195671400000002</v>
      </c>
      <c r="U127" s="6">
        <v>438</v>
      </c>
      <c r="V127" s="6">
        <f t="shared" si="31"/>
        <v>438</v>
      </c>
      <c r="W127" s="18">
        <f t="shared" si="27"/>
        <v>1045.788302919349</v>
      </c>
      <c r="X127" s="18">
        <f t="shared" si="25"/>
        <v>1230.3391799051165</v>
      </c>
      <c r="Y127" s="6">
        <f t="shared" si="34"/>
        <v>706.21468926553678</v>
      </c>
      <c r="Z127" s="5">
        <v>375000</v>
      </c>
      <c r="AA127" s="6">
        <f t="shared" si="22"/>
        <v>6.5723413940543294</v>
      </c>
      <c r="AB127" s="4">
        <v>3.38</v>
      </c>
      <c r="AC127" s="4">
        <v>0.57399999999999995</v>
      </c>
      <c r="AD127" s="6">
        <v>1.4479499999999998</v>
      </c>
      <c r="AE127" s="4">
        <v>6.9000000000000006E-2</v>
      </c>
      <c r="AF127" s="4">
        <f t="shared" si="17"/>
        <v>1.5427126503884225</v>
      </c>
      <c r="AG127" s="4">
        <f t="shared" si="18"/>
        <v>6.6665788246868612E-2</v>
      </c>
      <c r="AH127">
        <v>745</v>
      </c>
      <c r="AI127" s="4">
        <v>5.8607499999999995</v>
      </c>
      <c r="AJ127" s="29">
        <f t="shared" si="19"/>
        <v>0.13567910417986925</v>
      </c>
      <c r="AK127" t="s">
        <v>133</v>
      </c>
    </row>
    <row r="128" spans="1:37" x14ac:dyDescent="0.3">
      <c r="A128" s="20" t="s">
        <v>181</v>
      </c>
      <c r="B128" s="25">
        <v>3</v>
      </c>
      <c r="C128" s="1" t="s">
        <v>182</v>
      </c>
      <c r="D128" s="1" t="s">
        <v>46</v>
      </c>
      <c r="E128" s="31" t="s">
        <v>777</v>
      </c>
      <c r="F128" s="13">
        <v>508</v>
      </c>
      <c r="G128" s="5"/>
      <c r="H128" s="5">
        <v>76.199999999999989</v>
      </c>
      <c r="I128" s="5"/>
      <c r="J128" s="5"/>
      <c r="K128" s="5"/>
      <c r="L128" s="5"/>
      <c r="M128" s="5">
        <v>81774</v>
      </c>
      <c r="N128" s="5">
        <f t="shared" si="30"/>
        <v>348.38639999999992</v>
      </c>
      <c r="O128" s="29">
        <v>8.9999999999999993E-3</v>
      </c>
      <c r="P128" s="5">
        <v>296</v>
      </c>
      <c r="Q128" s="29">
        <f t="shared" si="28"/>
        <v>3.6197324332917554E-3</v>
      </c>
      <c r="R128" s="5"/>
      <c r="S128" s="4">
        <f t="shared" si="24"/>
        <v>1.7268336314847945E-3</v>
      </c>
      <c r="T128" s="6">
        <v>46.112154879999999</v>
      </c>
      <c r="U128" s="6">
        <v>559</v>
      </c>
      <c r="V128" s="6">
        <f t="shared" si="31"/>
        <v>559</v>
      </c>
      <c r="W128" s="18">
        <f t="shared" si="27"/>
        <v>1583.5738651272632</v>
      </c>
      <c r="X128" s="18">
        <f t="shared" si="25"/>
        <v>1863.0280766203095</v>
      </c>
      <c r="Y128" s="6">
        <f t="shared" ref="Y128:Y147" si="35">+Z128/P128</f>
        <v>959.45945945945948</v>
      </c>
      <c r="Z128" s="5">
        <v>284000</v>
      </c>
      <c r="AA128" s="6">
        <f t="shared" si="22"/>
        <v>6.7905931169523033</v>
      </c>
      <c r="AB128" s="4">
        <v>3.52</v>
      </c>
      <c r="AC128" s="4">
        <v>0.51500000000000001</v>
      </c>
      <c r="AD128" s="6">
        <v>0.96530000000000005</v>
      </c>
      <c r="AE128" s="4">
        <v>7.5999999999999998E-2</v>
      </c>
      <c r="AF128" s="4">
        <f t="shared" si="17"/>
        <v>0.23341163968857526</v>
      </c>
      <c r="AG128" s="4">
        <f t="shared" si="18"/>
        <v>0.53257020695645441</v>
      </c>
      <c r="AH128">
        <v>154</v>
      </c>
      <c r="AI128" s="4">
        <v>6.41235</v>
      </c>
      <c r="AJ128" s="29">
        <f t="shared" si="19"/>
        <v>0.13905986429580625</v>
      </c>
      <c r="AK128" t="s">
        <v>133</v>
      </c>
    </row>
    <row r="129" spans="1:37" x14ac:dyDescent="0.3">
      <c r="A129" s="20" t="s">
        <v>181</v>
      </c>
      <c r="B129" s="25">
        <v>4</v>
      </c>
      <c r="C129" s="1" t="s">
        <v>182</v>
      </c>
      <c r="D129" s="1" t="s">
        <v>46</v>
      </c>
      <c r="E129" s="31" t="s">
        <v>777</v>
      </c>
      <c r="F129" s="13">
        <v>508</v>
      </c>
      <c r="G129" s="5"/>
      <c r="H129" s="5">
        <v>76.199999999999989</v>
      </c>
      <c r="I129" s="5"/>
      <c r="J129" s="5"/>
      <c r="K129" s="5"/>
      <c r="L129" s="5"/>
      <c r="M129" s="5">
        <v>81774</v>
      </c>
      <c r="N129" s="5">
        <f t="shared" si="30"/>
        <v>348.38639999999992</v>
      </c>
      <c r="O129" s="29">
        <v>8.9999999999999993E-3</v>
      </c>
      <c r="P129" s="5">
        <v>296</v>
      </c>
      <c r="Q129" s="29">
        <f t="shared" si="28"/>
        <v>3.6197324332917554E-3</v>
      </c>
      <c r="R129" s="5"/>
      <c r="S129" s="4">
        <f t="shared" si="24"/>
        <v>1.7268336314847945E-3</v>
      </c>
      <c r="T129" s="6">
        <v>44.13335876</v>
      </c>
      <c r="U129" s="6">
        <v>559</v>
      </c>
      <c r="V129" s="6">
        <f t="shared" si="31"/>
        <v>559</v>
      </c>
      <c r="W129" s="18">
        <f t="shared" si="27"/>
        <v>1581.9108582266476</v>
      </c>
      <c r="X129" s="18">
        <f t="shared" si="25"/>
        <v>1861.0715979137033</v>
      </c>
      <c r="Y129" s="6">
        <f t="shared" si="35"/>
        <v>1060.8108108108108</v>
      </c>
      <c r="Z129" s="5">
        <v>314000</v>
      </c>
      <c r="AA129" s="6">
        <f t="shared" si="22"/>
        <v>6.6432942701644642</v>
      </c>
      <c r="AB129" s="4">
        <v>3.52</v>
      </c>
      <c r="AC129" s="4">
        <v>0.56999999999999995</v>
      </c>
      <c r="AD129" s="6">
        <v>0.96530000000000005</v>
      </c>
      <c r="AE129" s="4">
        <v>8.8000000000000009E-2</v>
      </c>
      <c r="AF129" s="4">
        <f t="shared" si="17"/>
        <v>0.24374066108580475</v>
      </c>
      <c r="AG129" s="4">
        <f t="shared" si="18"/>
        <v>0.53230863453960142</v>
      </c>
      <c r="AH129">
        <v>165</v>
      </c>
      <c r="AI129" s="4">
        <v>6.8260499999999995</v>
      </c>
      <c r="AJ129" s="29">
        <f t="shared" si="19"/>
        <v>0.15466871753678418</v>
      </c>
      <c r="AK129" t="s">
        <v>133</v>
      </c>
    </row>
    <row r="130" spans="1:37" x14ac:dyDescent="0.3">
      <c r="A130" s="20" t="s">
        <v>181</v>
      </c>
      <c r="B130" s="25">
        <v>5</v>
      </c>
      <c r="C130" s="1" t="s">
        <v>182</v>
      </c>
      <c r="D130" s="1" t="s">
        <v>46</v>
      </c>
      <c r="E130" s="31" t="s">
        <v>777</v>
      </c>
      <c r="F130" s="13">
        <v>508</v>
      </c>
      <c r="G130" s="5"/>
      <c r="H130" s="5">
        <v>76.199999999999989</v>
      </c>
      <c r="I130" s="5"/>
      <c r="J130" s="5"/>
      <c r="K130" s="5"/>
      <c r="L130" s="5"/>
      <c r="M130" s="5">
        <v>81774</v>
      </c>
      <c r="N130" s="5">
        <f t="shared" si="30"/>
        <v>348.38639999999992</v>
      </c>
      <c r="O130" s="29">
        <v>8.9999999999999993E-3</v>
      </c>
      <c r="P130" s="5">
        <v>296</v>
      </c>
      <c r="Q130" s="29">
        <f t="shared" si="28"/>
        <v>3.6197324332917554E-3</v>
      </c>
      <c r="R130" s="5"/>
      <c r="S130" s="4">
        <f t="shared" si="24"/>
        <v>1.8181541582150101E-3</v>
      </c>
      <c r="T130" s="6">
        <v>44.629781479999998</v>
      </c>
      <c r="U130" s="6">
        <v>493</v>
      </c>
      <c r="V130" s="6">
        <f t="shared" si="31"/>
        <v>493</v>
      </c>
      <c r="W130" s="18">
        <f t="shared" si="27"/>
        <v>1580.1515801515798</v>
      </c>
      <c r="X130" s="18">
        <f t="shared" si="25"/>
        <v>1859.0018590018585</v>
      </c>
      <c r="Y130" s="6">
        <f t="shared" si="35"/>
        <v>1054.0540540540539</v>
      </c>
      <c r="Z130" s="5">
        <v>312000</v>
      </c>
      <c r="AA130" s="6">
        <f t="shared" si="22"/>
        <v>6.6805524831408967</v>
      </c>
      <c r="AB130" s="4">
        <v>3.52</v>
      </c>
      <c r="AC130" s="4">
        <v>0.56700000000000006</v>
      </c>
      <c r="AD130" s="6">
        <v>0.89634999999999998</v>
      </c>
      <c r="AE130" s="4">
        <v>8.5999999999999993E-2</v>
      </c>
      <c r="AF130" s="4">
        <f t="shared" ref="AF130:AF193" si="36">+(O130*U130+Q130*W130)/(T130)</f>
        <v>0.22757731692554747</v>
      </c>
      <c r="AG130" s="4">
        <f t="shared" ref="AG130:AG193" si="37">+(Q130*W130)/(O130*U130+Q130*W130)</f>
        <v>0.56314662489496836</v>
      </c>
      <c r="AH130">
        <v>167</v>
      </c>
      <c r="AI130" s="4">
        <v>6.8949999999999996</v>
      </c>
      <c r="AJ130" s="29">
        <f t="shared" ref="AJ130:AJ193" si="38">+AI130/T130</f>
        <v>0.15449325027705693</v>
      </c>
      <c r="AK130" t="s">
        <v>133</v>
      </c>
    </row>
    <row r="131" spans="1:37" x14ac:dyDescent="0.3">
      <c r="A131" s="20" t="s">
        <v>181</v>
      </c>
      <c r="B131" s="25">
        <v>8</v>
      </c>
      <c r="C131" s="1" t="s">
        <v>182</v>
      </c>
      <c r="D131" s="1" t="s">
        <v>46</v>
      </c>
      <c r="E131" s="31" t="s">
        <v>777</v>
      </c>
      <c r="F131" s="13">
        <v>508</v>
      </c>
      <c r="G131" s="5"/>
      <c r="H131" s="5">
        <v>76.199999999999989</v>
      </c>
      <c r="I131" s="5"/>
      <c r="J131" s="5"/>
      <c r="K131" s="5"/>
      <c r="L131" s="5"/>
      <c r="M131" s="5">
        <v>81774</v>
      </c>
      <c r="N131" s="5">
        <f t="shared" si="30"/>
        <v>348.38639999999992</v>
      </c>
      <c r="O131" s="29">
        <v>8.9999999999999993E-3</v>
      </c>
      <c r="P131" s="5">
        <v>296</v>
      </c>
      <c r="Q131" s="29">
        <f t="shared" si="28"/>
        <v>3.6197324332917554E-3</v>
      </c>
      <c r="R131" s="5"/>
      <c r="S131" s="4">
        <f t="shared" si="24"/>
        <v>1.5960648148148149E-3</v>
      </c>
      <c r="T131" s="6">
        <v>39.438027200000001</v>
      </c>
      <c r="U131" s="6">
        <v>432</v>
      </c>
      <c r="V131" s="6">
        <f t="shared" si="31"/>
        <v>432</v>
      </c>
      <c r="W131" s="18">
        <f t="shared" si="27"/>
        <v>1580.1515801515798</v>
      </c>
      <c r="X131" s="18">
        <f t="shared" si="25"/>
        <v>1859.0018590018585</v>
      </c>
      <c r="Y131" s="6">
        <f t="shared" si="35"/>
        <v>1054.0540540540539</v>
      </c>
      <c r="Z131" s="5">
        <v>312000</v>
      </c>
      <c r="AA131" s="6">
        <f t="shared" si="22"/>
        <v>6.2799703184011948</v>
      </c>
      <c r="AB131" s="4">
        <v>3.52</v>
      </c>
      <c r="AC131" s="4">
        <v>0.56700000000000006</v>
      </c>
      <c r="AD131" s="6">
        <v>0.6895</v>
      </c>
      <c r="AE131" s="4">
        <v>9.8000000000000004E-2</v>
      </c>
      <c r="AF131" s="4">
        <f t="shared" si="36"/>
        <v>0.24361578421427452</v>
      </c>
      <c r="AG131" s="4">
        <f t="shared" si="37"/>
        <v>0.59532567532862668</v>
      </c>
      <c r="AH131">
        <v>170</v>
      </c>
      <c r="AI131" s="4">
        <v>7.0328999999999997</v>
      </c>
      <c r="AJ131" s="29">
        <f t="shared" si="38"/>
        <v>0.17832788552871628</v>
      </c>
      <c r="AK131" t="s">
        <v>133</v>
      </c>
    </row>
    <row r="132" spans="1:37" x14ac:dyDescent="0.3">
      <c r="A132" s="20" t="s">
        <v>181</v>
      </c>
      <c r="B132" s="25">
        <v>10</v>
      </c>
      <c r="C132" s="1" t="s">
        <v>182</v>
      </c>
      <c r="D132" s="1" t="s">
        <v>46</v>
      </c>
      <c r="E132" s="31" t="s">
        <v>777</v>
      </c>
      <c r="F132" s="13">
        <v>508</v>
      </c>
      <c r="G132" s="5"/>
      <c r="H132" s="5">
        <v>76.199999999999989</v>
      </c>
      <c r="I132" s="5"/>
      <c r="J132" s="5"/>
      <c r="K132" s="5"/>
      <c r="L132" s="5"/>
      <c r="M132" s="5">
        <v>81774</v>
      </c>
      <c r="N132" s="5">
        <f t="shared" si="30"/>
        <v>348.38639999999992</v>
      </c>
      <c r="O132" s="29">
        <v>8.9999999999999993E-3</v>
      </c>
      <c r="P132" s="5">
        <v>296</v>
      </c>
      <c r="Q132" s="29">
        <f t="shared" si="28"/>
        <v>3.6197324332917554E-3</v>
      </c>
      <c r="R132" s="5"/>
      <c r="S132" s="4">
        <f t="shared" si="24"/>
        <v>1.5960648148148149E-3</v>
      </c>
      <c r="T132" s="6">
        <v>42.037351719999997</v>
      </c>
      <c r="U132" s="6">
        <v>432</v>
      </c>
      <c r="V132" s="6">
        <f t="shared" si="31"/>
        <v>432</v>
      </c>
      <c r="W132" s="18">
        <f t="shared" si="27"/>
        <v>1581.1770918342856</v>
      </c>
      <c r="X132" s="18">
        <f t="shared" si="25"/>
        <v>1860.2083433344537</v>
      </c>
      <c r="Y132" s="6">
        <f t="shared" si="35"/>
        <v>1047.2972972972973</v>
      </c>
      <c r="Z132" s="5">
        <v>310000</v>
      </c>
      <c r="AA132" s="6">
        <f t="shared" ref="AA132:AA158" si="39">+SQRT(T132)</f>
        <v>6.4836218057502393</v>
      </c>
      <c r="AB132" s="4">
        <v>3.52</v>
      </c>
      <c r="AC132" s="4">
        <v>0.56299999999999994</v>
      </c>
      <c r="AD132" s="6">
        <v>0.6895</v>
      </c>
      <c r="AE132" s="4">
        <v>9.0999999999999998E-2</v>
      </c>
      <c r="AF132" s="4">
        <f t="shared" si="36"/>
        <v>0.2286404259266811</v>
      </c>
      <c r="AG132" s="4">
        <f t="shared" si="37"/>
        <v>0.59548196647012086</v>
      </c>
      <c r="AH132">
        <v>172</v>
      </c>
      <c r="AI132" s="4">
        <v>7.1018499999999998</v>
      </c>
      <c r="AJ132" s="29">
        <f t="shared" si="38"/>
        <v>0.16894142255448438</v>
      </c>
      <c r="AK132" t="s">
        <v>133</v>
      </c>
    </row>
    <row r="133" spans="1:37" x14ac:dyDescent="0.3">
      <c r="A133" s="20" t="s">
        <v>181</v>
      </c>
      <c r="B133" s="25">
        <v>11</v>
      </c>
      <c r="C133" s="1" t="s">
        <v>182</v>
      </c>
      <c r="D133" s="1" t="s">
        <v>46</v>
      </c>
      <c r="E133" s="31" t="s">
        <v>777</v>
      </c>
      <c r="F133" s="13">
        <v>508</v>
      </c>
      <c r="G133" s="5"/>
      <c r="H133" s="5">
        <v>76.199999999999989</v>
      </c>
      <c r="I133" s="5"/>
      <c r="J133" s="5"/>
      <c r="K133" s="5"/>
      <c r="L133" s="5"/>
      <c r="M133" s="5">
        <v>81774</v>
      </c>
      <c r="N133" s="5">
        <f t="shared" si="30"/>
        <v>348.38639999999992</v>
      </c>
      <c r="O133" s="29">
        <v>8.9999999999999993E-3</v>
      </c>
      <c r="P133" s="5">
        <v>296</v>
      </c>
      <c r="Q133" s="29">
        <f t="shared" si="28"/>
        <v>3.6197324332917554E-3</v>
      </c>
      <c r="R133" s="5"/>
      <c r="S133" s="4">
        <f t="shared" si="24"/>
        <v>2.2743923611111111E-3</v>
      </c>
      <c r="T133" s="6">
        <v>41.789140359999998</v>
      </c>
      <c r="U133" s="6">
        <v>576</v>
      </c>
      <c r="V133" s="6">
        <f t="shared" si="31"/>
        <v>576</v>
      </c>
      <c r="W133" s="18">
        <f t="shared" si="27"/>
        <v>1582.2172798916988</v>
      </c>
      <c r="X133" s="18">
        <f t="shared" si="25"/>
        <v>1861.4320939902339</v>
      </c>
      <c r="Y133" s="6">
        <f t="shared" si="35"/>
        <v>1040.5405405405406</v>
      </c>
      <c r="Z133" s="5">
        <v>308000</v>
      </c>
      <c r="AA133" s="6">
        <f t="shared" si="39"/>
        <v>6.4644520541187402</v>
      </c>
      <c r="AB133" s="4">
        <v>3.52</v>
      </c>
      <c r="AC133" s="4">
        <v>0.55899999999999994</v>
      </c>
      <c r="AD133" s="6">
        <v>1.3100499999999999</v>
      </c>
      <c r="AE133" s="4">
        <v>9.0999999999999998E-2</v>
      </c>
      <c r="AF133" s="4">
        <f t="shared" si="36"/>
        <v>0.26110140363123374</v>
      </c>
      <c r="AG133" s="4">
        <f t="shared" si="37"/>
        <v>0.52489199377721651</v>
      </c>
      <c r="AH133">
        <v>179</v>
      </c>
      <c r="AI133" s="4">
        <v>7.37765</v>
      </c>
      <c r="AJ133" s="29">
        <f t="shared" si="38"/>
        <v>0.17654467013305178</v>
      </c>
      <c r="AK133" t="s">
        <v>133</v>
      </c>
    </row>
    <row r="134" spans="1:37" x14ac:dyDescent="0.3">
      <c r="A134" s="20" t="s">
        <v>598</v>
      </c>
      <c r="B134" s="25" t="s">
        <v>183</v>
      </c>
      <c r="C134" s="1" t="s">
        <v>79</v>
      </c>
      <c r="D134" s="1" t="s">
        <v>46</v>
      </c>
      <c r="E134" s="31" t="s">
        <v>777</v>
      </c>
      <c r="F134" s="13">
        <v>457.2</v>
      </c>
      <c r="G134" s="5"/>
      <c r="H134" s="5">
        <v>50.8</v>
      </c>
      <c r="I134" s="5"/>
      <c r="J134" s="5"/>
      <c r="K134" s="5"/>
      <c r="L134" s="5"/>
      <c r="M134" s="5">
        <v>54193</v>
      </c>
      <c r="N134" s="5">
        <f t="shared" si="30"/>
        <v>952.25615999999991</v>
      </c>
      <c r="O134" s="29">
        <v>4.1000000000000002E-2</v>
      </c>
      <c r="P134" s="5">
        <v>396</v>
      </c>
      <c r="Q134" s="29">
        <f t="shared" si="28"/>
        <v>7.3072167992176114E-3</v>
      </c>
      <c r="R134" s="5"/>
      <c r="S134" s="4">
        <f t="shared" si="24"/>
        <v>5.5604838709677413E-3</v>
      </c>
      <c r="T134" s="6">
        <v>73.084456000000003</v>
      </c>
      <c r="U134" s="6">
        <v>434</v>
      </c>
      <c r="V134" s="6">
        <f t="shared" si="31"/>
        <v>434</v>
      </c>
      <c r="W134" s="18">
        <f t="shared" si="27"/>
        <v>2232.9336014170135</v>
      </c>
      <c r="X134" s="18">
        <f t="shared" si="25"/>
        <v>2626.9807075494277</v>
      </c>
      <c r="Y134" s="6">
        <f t="shared" si="35"/>
        <v>1108.5858585858587</v>
      </c>
      <c r="Z134" s="5">
        <v>439000</v>
      </c>
      <c r="AA134" s="6">
        <f t="shared" si="39"/>
        <v>8.5489447301991603</v>
      </c>
      <c r="AB134" s="4">
        <v>3.8</v>
      </c>
      <c r="AC134" s="4">
        <v>0.42200000000000004</v>
      </c>
      <c r="AD134" s="6">
        <v>2.4132499999999997</v>
      </c>
      <c r="AE134" s="4">
        <v>0.111</v>
      </c>
      <c r="AF134" s="4">
        <f t="shared" si="36"/>
        <v>0.46672756138202465</v>
      </c>
      <c r="AG134" s="4">
        <f t="shared" si="37"/>
        <v>0.47834290350387199</v>
      </c>
      <c r="AH134">
        <v>173</v>
      </c>
      <c r="AI134" s="4">
        <v>9.032449999999999</v>
      </c>
      <c r="AJ134" s="29">
        <f t="shared" si="38"/>
        <v>0.12358920753272075</v>
      </c>
      <c r="AK134" t="s">
        <v>133</v>
      </c>
    </row>
    <row r="135" spans="1:37" x14ac:dyDescent="0.3">
      <c r="A135" s="20" t="s">
        <v>598</v>
      </c>
      <c r="B135" s="25" t="s">
        <v>184</v>
      </c>
      <c r="C135" s="1" t="s">
        <v>79</v>
      </c>
      <c r="D135" s="1" t="s">
        <v>46</v>
      </c>
      <c r="E135" s="31" t="s">
        <v>777</v>
      </c>
      <c r="F135" s="13">
        <v>457.2</v>
      </c>
      <c r="G135" s="5"/>
      <c r="H135" s="5">
        <v>50.8</v>
      </c>
      <c r="I135" s="5"/>
      <c r="J135" s="5"/>
      <c r="K135" s="5"/>
      <c r="L135" s="5"/>
      <c r="M135" s="5">
        <v>54193</v>
      </c>
      <c r="N135" s="5">
        <f t="shared" si="30"/>
        <v>998.70767999999987</v>
      </c>
      <c r="O135" s="29">
        <v>4.2999999999999997E-2</v>
      </c>
      <c r="P135" s="5">
        <v>396</v>
      </c>
      <c r="Q135" s="29">
        <f t="shared" si="28"/>
        <v>7.3072167992176114E-3</v>
      </c>
      <c r="R135" s="5"/>
      <c r="S135" s="4">
        <f t="shared" si="24"/>
        <v>5.5604838709677413E-3</v>
      </c>
      <c r="T135" s="6">
        <v>55.847555999999997</v>
      </c>
      <c r="U135" s="6">
        <v>434</v>
      </c>
      <c r="V135" s="6">
        <f t="shared" si="31"/>
        <v>434</v>
      </c>
      <c r="W135" s="18">
        <f t="shared" si="27"/>
        <v>2240.4703974047038</v>
      </c>
      <c r="X135" s="18">
        <f t="shared" si="25"/>
        <v>2635.8475263584751</v>
      </c>
      <c r="Y135" s="6">
        <f t="shared" si="35"/>
        <v>1083.3333333333333</v>
      </c>
      <c r="Z135" s="5">
        <v>429000</v>
      </c>
      <c r="AA135" s="6">
        <f t="shared" si="39"/>
        <v>7.4731222390644723</v>
      </c>
      <c r="AB135" s="4">
        <v>3.8</v>
      </c>
      <c r="AC135" s="4">
        <v>0.41100000000000003</v>
      </c>
      <c r="AD135" s="6">
        <v>2.4132499999999997</v>
      </c>
      <c r="AE135" s="4">
        <v>0.14199999999999999</v>
      </c>
      <c r="AF135" s="4">
        <f t="shared" si="36"/>
        <v>0.62730771828341803</v>
      </c>
      <c r="AG135" s="4">
        <f t="shared" si="37"/>
        <v>0.46731142556521771</v>
      </c>
      <c r="AH135">
        <v>157</v>
      </c>
      <c r="AI135" s="4">
        <v>8.136099999999999</v>
      </c>
      <c r="AJ135" s="29">
        <f t="shared" si="38"/>
        <v>0.14568408329274068</v>
      </c>
      <c r="AK135" t="s">
        <v>133</v>
      </c>
    </row>
    <row r="136" spans="1:37" x14ac:dyDescent="0.3">
      <c r="A136" s="20" t="s">
        <v>598</v>
      </c>
      <c r="B136" s="25" t="s">
        <v>185</v>
      </c>
      <c r="C136" s="1" t="s">
        <v>79</v>
      </c>
      <c r="D136" s="1" t="s">
        <v>46</v>
      </c>
      <c r="E136" s="31" t="s">
        <v>777</v>
      </c>
      <c r="F136" s="13">
        <v>457.2</v>
      </c>
      <c r="G136" s="5"/>
      <c r="H136" s="5">
        <v>50.8</v>
      </c>
      <c r="I136" s="5"/>
      <c r="J136" s="5"/>
      <c r="K136" s="5"/>
      <c r="L136" s="5"/>
      <c r="M136" s="5">
        <v>54193</v>
      </c>
      <c r="N136" s="5">
        <f t="shared" si="30"/>
        <v>1091.6107199999999</v>
      </c>
      <c r="O136" s="29">
        <v>4.7E-2</v>
      </c>
      <c r="P136" s="5">
        <v>396</v>
      </c>
      <c r="Q136" s="29">
        <f t="shared" si="28"/>
        <v>7.3072167992176114E-3</v>
      </c>
      <c r="R136" s="5"/>
      <c r="S136" s="4">
        <f t="shared" si="24"/>
        <v>5.5604838709677413E-3</v>
      </c>
      <c r="T136" s="6">
        <v>39.989607999999997</v>
      </c>
      <c r="U136" s="6">
        <v>434</v>
      </c>
      <c r="V136" s="6">
        <f t="shared" si="31"/>
        <v>434</v>
      </c>
      <c r="W136" s="18">
        <f t="shared" si="27"/>
        <v>2240.0151637439772</v>
      </c>
      <c r="X136" s="18">
        <f t="shared" si="25"/>
        <v>2635.3119573458557</v>
      </c>
      <c r="Y136" s="6">
        <f t="shared" si="35"/>
        <v>1088.3838383838383</v>
      </c>
      <c r="Z136" s="5">
        <v>431000</v>
      </c>
      <c r="AA136" s="6">
        <f t="shared" si="39"/>
        <v>6.3237337072334094</v>
      </c>
      <c r="AB136" s="4">
        <v>3.8</v>
      </c>
      <c r="AC136" s="4">
        <v>0.41299999999999998</v>
      </c>
      <c r="AD136" s="6">
        <v>2.4132499999999997</v>
      </c>
      <c r="AE136" s="4">
        <v>0.19899999999999998</v>
      </c>
      <c r="AF136" s="4">
        <f t="shared" si="36"/>
        <v>0.91939576989632343</v>
      </c>
      <c r="AG136" s="4">
        <f t="shared" si="37"/>
        <v>0.44519810060027792</v>
      </c>
      <c r="AH136">
        <v>141</v>
      </c>
      <c r="AI136" s="4">
        <v>7.3087</v>
      </c>
      <c r="AJ136" s="29">
        <f t="shared" si="38"/>
        <v>0.18276498234241256</v>
      </c>
      <c r="AK136" t="s">
        <v>133</v>
      </c>
    </row>
    <row r="137" spans="1:37" x14ac:dyDescent="0.3">
      <c r="A137" s="20" t="s">
        <v>598</v>
      </c>
      <c r="B137" s="25" t="s">
        <v>186</v>
      </c>
      <c r="C137" s="1" t="s">
        <v>79</v>
      </c>
      <c r="D137" s="1" t="s">
        <v>46</v>
      </c>
      <c r="E137" s="31" t="s">
        <v>777</v>
      </c>
      <c r="F137" s="13">
        <v>457.2</v>
      </c>
      <c r="G137" s="5"/>
      <c r="H137" s="5">
        <v>50.8</v>
      </c>
      <c r="I137" s="5"/>
      <c r="J137" s="5"/>
      <c r="K137" s="5"/>
      <c r="L137" s="5"/>
      <c r="M137" s="5">
        <v>54193</v>
      </c>
      <c r="N137" s="5">
        <f t="shared" si="30"/>
        <v>1207.7395199999999</v>
      </c>
      <c r="O137" s="29">
        <v>5.1999999999999998E-2</v>
      </c>
      <c r="P137" s="5">
        <v>560</v>
      </c>
      <c r="Q137" s="29">
        <f t="shared" si="28"/>
        <v>1.0333437897883491E-2</v>
      </c>
      <c r="R137" s="5"/>
      <c r="S137" s="4">
        <f t="shared" si="24"/>
        <v>5.5604838709677413E-3</v>
      </c>
      <c r="T137" s="6">
        <v>72.394980000000004</v>
      </c>
      <c r="U137" s="6">
        <v>434</v>
      </c>
      <c r="V137" s="6">
        <f t="shared" si="31"/>
        <v>434</v>
      </c>
      <c r="W137" s="18">
        <f t="shared" si="27"/>
        <v>1583.3950160375034</v>
      </c>
      <c r="X137" s="18">
        <f t="shared" si="25"/>
        <v>1862.8176659264745</v>
      </c>
      <c r="Y137" s="6">
        <f t="shared" si="35"/>
        <v>1078.5714285714287</v>
      </c>
      <c r="Z137" s="5">
        <v>604000</v>
      </c>
      <c r="AA137" s="6">
        <f t="shared" si="39"/>
        <v>8.508523961299046</v>
      </c>
      <c r="AB137" s="4">
        <v>3.8</v>
      </c>
      <c r="AC137" s="4">
        <v>0.57899999999999996</v>
      </c>
      <c r="AD137" s="6">
        <v>2.4132499999999997</v>
      </c>
      <c r="AE137" s="4">
        <v>0.154</v>
      </c>
      <c r="AF137" s="4">
        <f t="shared" si="36"/>
        <v>0.53774328090209811</v>
      </c>
      <c r="AG137" s="4">
        <f t="shared" si="37"/>
        <v>0.42029155364394005</v>
      </c>
      <c r="AH137">
        <v>182</v>
      </c>
      <c r="AI137" s="4">
        <v>9.4461499999999994</v>
      </c>
      <c r="AJ137" s="29">
        <f t="shared" si="38"/>
        <v>0.13048073222756604</v>
      </c>
      <c r="AK137" t="s">
        <v>133</v>
      </c>
    </row>
    <row r="138" spans="1:37" x14ac:dyDescent="0.3">
      <c r="A138" s="20" t="s">
        <v>598</v>
      </c>
      <c r="B138" s="25" t="s">
        <v>187</v>
      </c>
      <c r="C138" s="1" t="s">
        <v>79</v>
      </c>
      <c r="D138" s="1" t="s">
        <v>46</v>
      </c>
      <c r="E138" s="31" t="s">
        <v>777</v>
      </c>
      <c r="F138" s="13">
        <v>457.2</v>
      </c>
      <c r="G138" s="5"/>
      <c r="H138" s="5">
        <v>50.8</v>
      </c>
      <c r="I138" s="5"/>
      <c r="J138" s="5"/>
      <c r="K138" s="5"/>
      <c r="L138" s="5"/>
      <c r="M138" s="5">
        <v>54193</v>
      </c>
      <c r="N138" s="5">
        <f t="shared" si="30"/>
        <v>1207.7395199999999</v>
      </c>
      <c r="O138" s="29">
        <v>5.1999999999999998E-2</v>
      </c>
      <c r="P138" s="5">
        <v>560</v>
      </c>
      <c r="Q138" s="29">
        <f t="shared" si="28"/>
        <v>1.0333437897883491E-2</v>
      </c>
      <c r="R138" s="5"/>
      <c r="S138" s="4">
        <f t="shared" si="24"/>
        <v>7.943548387096773E-3</v>
      </c>
      <c r="T138" s="6">
        <v>73.773932000000002</v>
      </c>
      <c r="U138" s="6">
        <v>434</v>
      </c>
      <c r="V138" s="6">
        <f t="shared" si="31"/>
        <v>434</v>
      </c>
      <c r="W138" s="18">
        <f t="shared" si="27"/>
        <v>1582.7228327228327</v>
      </c>
      <c r="X138" s="18">
        <f t="shared" si="25"/>
        <v>1862.0268620268621</v>
      </c>
      <c r="Y138" s="6">
        <f t="shared" si="35"/>
        <v>1089.2857142857142</v>
      </c>
      <c r="Z138" s="5">
        <v>610000</v>
      </c>
      <c r="AA138" s="6">
        <f t="shared" si="39"/>
        <v>8.58917528054935</v>
      </c>
      <c r="AB138" s="4">
        <v>3.8</v>
      </c>
      <c r="AC138" s="4">
        <v>0.58499999999999996</v>
      </c>
      <c r="AD138" s="6">
        <v>3.4474999999999998</v>
      </c>
      <c r="AE138" s="4">
        <v>0.153</v>
      </c>
      <c r="AF138" s="4">
        <f t="shared" si="36"/>
        <v>0.52759785260603465</v>
      </c>
      <c r="AG138" s="4">
        <f t="shared" si="37"/>
        <v>0.42018810227557707</v>
      </c>
      <c r="AH138">
        <v>188</v>
      </c>
      <c r="AI138" s="4">
        <v>9.7219499999999996</v>
      </c>
      <c r="AJ138" s="29">
        <f t="shared" si="38"/>
        <v>0.13178028792067095</v>
      </c>
      <c r="AK138" t="s">
        <v>133</v>
      </c>
    </row>
    <row r="139" spans="1:37" x14ac:dyDescent="0.3">
      <c r="A139" s="20" t="s">
        <v>598</v>
      </c>
      <c r="B139" s="25" t="s">
        <v>188</v>
      </c>
      <c r="C139" s="1" t="s">
        <v>79</v>
      </c>
      <c r="D139" s="1" t="s">
        <v>46</v>
      </c>
      <c r="E139" s="31" t="s">
        <v>777</v>
      </c>
      <c r="F139" s="13">
        <v>457.2</v>
      </c>
      <c r="G139" s="5"/>
      <c r="H139" s="5">
        <v>50.8</v>
      </c>
      <c r="I139" s="5"/>
      <c r="J139" s="5"/>
      <c r="K139" s="5"/>
      <c r="L139" s="5"/>
      <c r="M139" s="5">
        <v>54193</v>
      </c>
      <c r="N139" s="5">
        <f t="shared" si="30"/>
        <v>952.25615999999991</v>
      </c>
      <c r="O139" s="29">
        <v>4.1000000000000002E-2</v>
      </c>
      <c r="P139" s="5">
        <v>396</v>
      </c>
      <c r="Q139" s="29">
        <f t="shared" si="28"/>
        <v>7.3072167992176114E-3</v>
      </c>
      <c r="R139" s="5"/>
      <c r="S139" s="4">
        <f t="shared" si="24"/>
        <v>5.5604838709677413E-3</v>
      </c>
      <c r="T139" s="6">
        <v>70.326551999999992</v>
      </c>
      <c r="U139" s="6">
        <v>434</v>
      </c>
      <c r="V139" s="6">
        <f t="shared" si="31"/>
        <v>434</v>
      </c>
      <c r="W139" s="18">
        <f t="shared" si="27"/>
        <v>2239.5643178775708</v>
      </c>
      <c r="X139" s="18">
        <f t="shared" si="25"/>
        <v>2634.781550444201</v>
      </c>
      <c r="Y139" s="6">
        <f t="shared" si="35"/>
        <v>1093.4343434343434</v>
      </c>
      <c r="Z139" s="5">
        <v>433000</v>
      </c>
      <c r="AA139" s="6">
        <f t="shared" si="39"/>
        <v>8.3860927731572339</v>
      </c>
      <c r="AB139" s="4">
        <v>3.8</v>
      </c>
      <c r="AC139" s="4">
        <v>0.41499999999999998</v>
      </c>
      <c r="AD139" s="6">
        <v>2.4132499999999997</v>
      </c>
      <c r="AE139" s="4">
        <v>0.114</v>
      </c>
      <c r="AF139" s="4">
        <f t="shared" si="36"/>
        <v>0.48571956160346552</v>
      </c>
      <c r="AG139" s="4">
        <f t="shared" si="37"/>
        <v>0.47908283693577597</v>
      </c>
      <c r="AH139">
        <v>150</v>
      </c>
      <c r="AI139" s="4">
        <v>7.7913499999999987</v>
      </c>
      <c r="AJ139" s="29">
        <f t="shared" si="38"/>
        <v>0.11078817002147354</v>
      </c>
      <c r="AK139" t="s">
        <v>133</v>
      </c>
    </row>
    <row r="140" spans="1:37" x14ac:dyDescent="0.3">
      <c r="A140" s="20" t="s">
        <v>598</v>
      </c>
      <c r="B140" s="25" t="s">
        <v>189</v>
      </c>
      <c r="C140" s="1" t="s">
        <v>79</v>
      </c>
      <c r="D140" s="1" t="s">
        <v>46</v>
      </c>
      <c r="E140" s="31" t="s">
        <v>777</v>
      </c>
      <c r="F140" s="13">
        <v>457.2</v>
      </c>
      <c r="G140" s="5"/>
      <c r="H140" s="5">
        <v>50.8</v>
      </c>
      <c r="I140" s="5"/>
      <c r="J140" s="5"/>
      <c r="K140" s="5"/>
      <c r="L140" s="5"/>
      <c r="M140" s="5">
        <v>54193</v>
      </c>
      <c r="N140" s="5">
        <f t="shared" si="30"/>
        <v>2554.8335999999999</v>
      </c>
      <c r="O140" s="29">
        <v>0.11</v>
      </c>
      <c r="P140" s="5">
        <v>560</v>
      </c>
      <c r="Q140" s="29">
        <f t="shared" si="28"/>
        <v>1.0333437897883491E-2</v>
      </c>
      <c r="R140" s="5"/>
      <c r="S140" s="4">
        <f t="shared" si="24"/>
        <v>5.5604838709677413E-3</v>
      </c>
      <c r="T140" s="6">
        <v>73.084456000000003</v>
      </c>
      <c r="U140" s="6">
        <v>434</v>
      </c>
      <c r="V140" s="6">
        <f t="shared" si="31"/>
        <v>434</v>
      </c>
      <c r="W140" s="18">
        <f t="shared" si="27"/>
        <v>1583.0571919489441</v>
      </c>
      <c r="X140" s="18">
        <f t="shared" si="25"/>
        <v>1862.4202258222872</v>
      </c>
      <c r="Y140" s="6">
        <f t="shared" si="35"/>
        <v>1083.9285714285713</v>
      </c>
      <c r="Z140" s="5">
        <v>607000</v>
      </c>
      <c r="AA140" s="6">
        <f t="shared" si="39"/>
        <v>8.5489447301991603</v>
      </c>
      <c r="AB140" s="4">
        <v>3.8</v>
      </c>
      <c r="AC140" s="4">
        <v>0.58200000000000007</v>
      </c>
      <c r="AD140" s="6">
        <v>2.4132499999999997</v>
      </c>
      <c r="AE140" s="4">
        <v>0.153</v>
      </c>
      <c r="AF140" s="4">
        <f t="shared" si="36"/>
        <v>0.8770459094859</v>
      </c>
      <c r="AG140" s="4">
        <f t="shared" si="37"/>
        <v>0.25520788764810753</v>
      </c>
      <c r="AH140">
        <v>187</v>
      </c>
      <c r="AI140" s="4">
        <v>9.7219499999999996</v>
      </c>
      <c r="AJ140" s="29">
        <f t="shared" si="38"/>
        <v>0.1330234981840735</v>
      </c>
      <c r="AK140" t="s">
        <v>133</v>
      </c>
    </row>
    <row r="141" spans="1:37" x14ac:dyDescent="0.3">
      <c r="A141" s="20" t="s">
        <v>598</v>
      </c>
      <c r="B141" s="25" t="s">
        <v>190</v>
      </c>
      <c r="C141" s="1" t="s">
        <v>182</v>
      </c>
      <c r="D141" s="1" t="s">
        <v>46</v>
      </c>
      <c r="E141" s="31" t="s">
        <v>777</v>
      </c>
      <c r="F141" s="13">
        <v>355.59999999999997</v>
      </c>
      <c r="G141" s="5"/>
      <c r="H141" s="5">
        <v>76.199999999999989</v>
      </c>
      <c r="I141" s="5"/>
      <c r="J141" s="5"/>
      <c r="K141" s="5"/>
      <c r="L141" s="5"/>
      <c r="M141" s="5">
        <v>58710</v>
      </c>
      <c r="N141" s="5">
        <f t="shared" si="30"/>
        <v>596.12783999999988</v>
      </c>
      <c r="O141" s="29">
        <v>2.1999999999999999E-2</v>
      </c>
      <c r="P141" s="5">
        <v>396</v>
      </c>
      <c r="Q141" s="29">
        <f t="shared" si="28"/>
        <v>6.7450178845171183E-3</v>
      </c>
      <c r="R141" s="5"/>
      <c r="S141" s="4">
        <f t="shared" si="24"/>
        <v>4.607258064516128E-3</v>
      </c>
      <c r="T141" s="6">
        <v>73.084456000000003</v>
      </c>
      <c r="U141" s="6">
        <v>434</v>
      </c>
      <c r="V141" s="6">
        <f t="shared" si="31"/>
        <v>434</v>
      </c>
      <c r="W141" s="18">
        <f t="shared" si="27"/>
        <v>2238.0200105318586</v>
      </c>
      <c r="X141" s="18">
        <f t="shared" si="25"/>
        <v>2632.9647182727749</v>
      </c>
      <c r="Y141" s="6">
        <f t="shared" si="35"/>
        <v>1111.1111111111111</v>
      </c>
      <c r="Z141" s="5">
        <v>440000</v>
      </c>
      <c r="AA141" s="6">
        <f t="shared" si="39"/>
        <v>8.5489447301991603</v>
      </c>
      <c r="AB141" s="4">
        <v>5.8</v>
      </c>
      <c r="AC141" s="4">
        <v>0.42200000000000004</v>
      </c>
      <c r="AD141" s="6">
        <v>1.9995499999999997</v>
      </c>
      <c r="AE141" s="4">
        <v>0.10300000000000001</v>
      </c>
      <c r="AF141" s="4">
        <f t="shared" si="36"/>
        <v>0.33719187835159609</v>
      </c>
      <c r="AG141" s="4">
        <f t="shared" si="37"/>
        <v>0.61255479891809905</v>
      </c>
      <c r="AH141">
        <v>141</v>
      </c>
      <c r="AI141" s="4">
        <v>6.9639499999999996</v>
      </c>
      <c r="AJ141" s="29">
        <f t="shared" si="38"/>
        <v>9.5286335578662576E-2</v>
      </c>
      <c r="AK141" t="s">
        <v>388</v>
      </c>
    </row>
    <row r="142" spans="1:37" x14ac:dyDescent="0.3">
      <c r="A142" s="20" t="s">
        <v>598</v>
      </c>
      <c r="B142" s="25" t="s">
        <v>191</v>
      </c>
      <c r="C142" s="1" t="s">
        <v>182</v>
      </c>
      <c r="D142" s="1" t="s">
        <v>46</v>
      </c>
      <c r="E142" s="31" t="s">
        <v>777</v>
      </c>
      <c r="F142" s="13">
        <v>355.59999999999997</v>
      </c>
      <c r="G142" s="5"/>
      <c r="H142" s="5">
        <v>76.199999999999989</v>
      </c>
      <c r="I142" s="5"/>
      <c r="J142" s="5"/>
      <c r="K142" s="5"/>
      <c r="L142" s="5"/>
      <c r="M142" s="5">
        <v>58710</v>
      </c>
      <c r="N142" s="5">
        <f t="shared" si="30"/>
        <v>623.22455999999988</v>
      </c>
      <c r="O142" s="29">
        <v>2.3E-2</v>
      </c>
      <c r="P142" s="5">
        <v>396</v>
      </c>
      <c r="Q142" s="29">
        <f t="shared" si="28"/>
        <v>6.7450178845171183E-3</v>
      </c>
      <c r="R142" s="5"/>
      <c r="S142" s="4">
        <f t="shared" si="24"/>
        <v>4.607258064516128E-3</v>
      </c>
      <c r="T142" s="6">
        <v>55.847555999999997</v>
      </c>
      <c r="U142" s="6">
        <v>434</v>
      </c>
      <c r="V142" s="6">
        <f t="shared" si="31"/>
        <v>434</v>
      </c>
      <c r="W142" s="18">
        <f t="shared" si="27"/>
        <v>2240.0151637439772</v>
      </c>
      <c r="X142" s="18">
        <f t="shared" si="25"/>
        <v>2635.3119573458557</v>
      </c>
      <c r="Y142" s="6">
        <f t="shared" si="35"/>
        <v>1088.3838383838383</v>
      </c>
      <c r="Z142" s="5">
        <v>431000</v>
      </c>
      <c r="AA142" s="6">
        <f t="shared" si="39"/>
        <v>7.4731222390644723</v>
      </c>
      <c r="AB142" s="4">
        <v>5.8</v>
      </c>
      <c r="AC142" s="4">
        <v>0.41299999999999998</v>
      </c>
      <c r="AD142" s="6">
        <v>1.9995499999999997</v>
      </c>
      <c r="AE142" s="4">
        <v>0.13100000000000001</v>
      </c>
      <c r="AF142" s="4">
        <f t="shared" si="36"/>
        <v>0.44927556616878039</v>
      </c>
      <c r="AG142" s="4">
        <f t="shared" si="37"/>
        <v>0.60216719386932394</v>
      </c>
      <c r="AH142">
        <v>127</v>
      </c>
      <c r="AI142" s="4">
        <v>6.2744499999999999</v>
      </c>
      <c r="AJ142" s="29">
        <f t="shared" si="38"/>
        <v>0.11234958965796105</v>
      </c>
      <c r="AK142" t="s">
        <v>388</v>
      </c>
    </row>
    <row r="143" spans="1:37" x14ac:dyDescent="0.3">
      <c r="A143" s="20" t="s">
        <v>598</v>
      </c>
      <c r="B143" s="26" t="s">
        <v>192</v>
      </c>
      <c r="C143" t="s">
        <v>182</v>
      </c>
      <c r="D143" t="s">
        <v>46</v>
      </c>
      <c r="E143" s="31" t="s">
        <v>777</v>
      </c>
      <c r="F143" s="13">
        <v>355.59999999999997</v>
      </c>
      <c r="G143" s="5"/>
      <c r="H143" s="5">
        <v>76.199999999999989</v>
      </c>
      <c r="I143" s="5"/>
      <c r="J143" s="5"/>
      <c r="K143" s="5"/>
      <c r="L143" s="5"/>
      <c r="M143" s="5">
        <v>58710</v>
      </c>
      <c r="N143" s="5">
        <f t="shared" si="30"/>
        <v>704.51471999999978</v>
      </c>
      <c r="O143" s="29">
        <v>2.5999999999999999E-2</v>
      </c>
      <c r="P143" s="5">
        <v>396</v>
      </c>
      <c r="Q143" s="29">
        <f t="shared" si="28"/>
        <v>6.7450178845171183E-3</v>
      </c>
      <c r="R143" s="5"/>
      <c r="S143" s="4">
        <f t="shared" si="24"/>
        <v>4.607258064516128E-3</v>
      </c>
      <c r="T143" s="6">
        <v>39.989607999999997</v>
      </c>
      <c r="U143" s="6">
        <v>434</v>
      </c>
      <c r="V143" s="6">
        <f t="shared" si="31"/>
        <v>434</v>
      </c>
      <c r="W143" s="18">
        <f t="shared" si="27"/>
        <v>2234.3921139101863</v>
      </c>
      <c r="X143" s="18">
        <f t="shared" si="25"/>
        <v>2628.6966046002194</v>
      </c>
      <c r="Y143" s="6">
        <f t="shared" si="35"/>
        <v>1090.909090909091</v>
      </c>
      <c r="Z143" s="5">
        <v>432000</v>
      </c>
      <c r="AA143" s="6">
        <f t="shared" si="39"/>
        <v>6.3237337072334094</v>
      </c>
      <c r="AB143" s="4">
        <v>5.8</v>
      </c>
      <c r="AC143" s="4">
        <v>0.41499999999999998</v>
      </c>
      <c r="AD143" s="6">
        <v>1.9995499999999997</v>
      </c>
      <c r="AE143" s="4">
        <v>0.184</v>
      </c>
      <c r="AF143" s="4">
        <f t="shared" si="36"/>
        <v>0.65904658953766737</v>
      </c>
      <c r="AG143" s="4">
        <f t="shared" si="37"/>
        <v>0.57184618947268906</v>
      </c>
      <c r="AH143">
        <v>122</v>
      </c>
      <c r="AI143" s="4">
        <v>6.0675999999999997</v>
      </c>
      <c r="AJ143" s="29">
        <f t="shared" si="38"/>
        <v>0.15172941930313497</v>
      </c>
      <c r="AK143" t="s">
        <v>388</v>
      </c>
    </row>
    <row r="144" spans="1:37" x14ac:dyDescent="0.3">
      <c r="A144" s="20" t="s">
        <v>598</v>
      </c>
      <c r="B144" s="26" t="s">
        <v>193</v>
      </c>
      <c r="C144" t="s">
        <v>182</v>
      </c>
      <c r="D144" t="s">
        <v>46</v>
      </c>
      <c r="E144" s="31" t="s">
        <v>777</v>
      </c>
      <c r="F144" s="13">
        <v>355.59999999999997</v>
      </c>
      <c r="G144" s="5"/>
      <c r="H144" s="5">
        <v>76.199999999999989</v>
      </c>
      <c r="I144" s="5"/>
      <c r="J144" s="5"/>
      <c r="K144" s="5"/>
      <c r="L144" s="5"/>
      <c r="M144" s="5">
        <v>58710</v>
      </c>
      <c r="N144" s="5">
        <f t="shared" si="30"/>
        <v>758.70815999999991</v>
      </c>
      <c r="O144" s="29">
        <v>2.8000000000000001E-2</v>
      </c>
      <c r="P144" s="5">
        <v>560</v>
      </c>
      <c r="Q144" s="29">
        <f t="shared" si="28"/>
        <v>9.5384091296201665E-3</v>
      </c>
      <c r="R144" s="5"/>
      <c r="S144" s="4">
        <f t="shared" si="24"/>
        <v>4.607258064516128E-3</v>
      </c>
      <c r="T144" s="6">
        <v>72.394980000000004</v>
      </c>
      <c r="U144" s="6">
        <v>434</v>
      </c>
      <c r="V144" s="6">
        <f t="shared" si="31"/>
        <v>434</v>
      </c>
      <c r="W144" s="18">
        <f t="shared" si="27"/>
        <v>1586.1344537815128</v>
      </c>
      <c r="X144" s="18">
        <f t="shared" si="25"/>
        <v>1866.0405338606033</v>
      </c>
      <c r="Y144" s="6">
        <f t="shared" si="35"/>
        <v>1078.5714285714287</v>
      </c>
      <c r="Z144" s="5">
        <v>604000</v>
      </c>
      <c r="AA144" s="6">
        <f t="shared" si="39"/>
        <v>8.508523961299046</v>
      </c>
      <c r="AB144" s="4">
        <v>5.8</v>
      </c>
      <c r="AC144" s="4">
        <v>0.57799999999999996</v>
      </c>
      <c r="AD144" s="6">
        <v>1.9995499999999997</v>
      </c>
      <c r="AE144" s="4">
        <v>0.14199999999999999</v>
      </c>
      <c r="AF144" s="4">
        <f t="shared" si="36"/>
        <v>0.37683827462559799</v>
      </c>
      <c r="AG144" s="4">
        <f t="shared" si="37"/>
        <v>0.55456503792300826</v>
      </c>
      <c r="AH144">
        <v>155</v>
      </c>
      <c r="AI144" s="4">
        <v>7.6534500000000003</v>
      </c>
      <c r="AJ144" s="29">
        <f t="shared" si="38"/>
        <v>0.10571796552744403</v>
      </c>
      <c r="AK144" t="s">
        <v>388</v>
      </c>
    </row>
    <row r="145" spans="1:37" x14ac:dyDescent="0.3">
      <c r="A145" s="20" t="s">
        <v>598</v>
      </c>
      <c r="B145" s="26" t="s">
        <v>194</v>
      </c>
      <c r="C145" t="s">
        <v>182</v>
      </c>
      <c r="D145" t="s">
        <v>46</v>
      </c>
      <c r="E145" s="31" t="s">
        <v>777</v>
      </c>
      <c r="F145" s="13">
        <v>355.59999999999997</v>
      </c>
      <c r="G145" s="5"/>
      <c r="H145" s="5">
        <v>76.199999999999989</v>
      </c>
      <c r="I145" s="5"/>
      <c r="J145" s="5"/>
      <c r="K145" s="5"/>
      <c r="L145" s="5"/>
      <c r="M145" s="5">
        <v>58710</v>
      </c>
      <c r="N145" s="5">
        <f t="shared" si="30"/>
        <v>758.70815999999991</v>
      </c>
      <c r="O145" s="29">
        <v>2.8000000000000001E-2</v>
      </c>
      <c r="P145" s="5">
        <v>560</v>
      </c>
      <c r="Q145" s="29">
        <f t="shared" si="28"/>
        <v>9.5384091296201665E-3</v>
      </c>
      <c r="R145" s="5"/>
      <c r="S145" s="4">
        <f t="shared" si="24"/>
        <v>7.3080645161290323E-3</v>
      </c>
      <c r="T145" s="6">
        <v>73.773932000000002</v>
      </c>
      <c r="U145" s="6">
        <v>434</v>
      </c>
      <c r="V145" s="6">
        <f t="shared" si="31"/>
        <v>434</v>
      </c>
      <c r="W145" s="18">
        <f t="shared" si="27"/>
        <v>1582.3918853255589</v>
      </c>
      <c r="X145" s="18">
        <f t="shared" si="25"/>
        <v>1861.6375121477163</v>
      </c>
      <c r="Y145" s="6">
        <f t="shared" si="35"/>
        <v>1094.6428571428571</v>
      </c>
      <c r="Z145" s="5">
        <v>613000</v>
      </c>
      <c r="AA145" s="6">
        <f t="shared" si="39"/>
        <v>8.58917528054935</v>
      </c>
      <c r="AB145" s="4">
        <v>5.8</v>
      </c>
      <c r="AC145" s="4">
        <v>0.58799999999999997</v>
      </c>
      <c r="AD145" s="6">
        <v>3.1717</v>
      </c>
      <c r="AE145" s="4">
        <v>0.14199999999999999</v>
      </c>
      <c r="AF145" s="4">
        <f t="shared" si="36"/>
        <v>0.36931068287950519</v>
      </c>
      <c r="AG145" s="4">
        <f t="shared" si="37"/>
        <v>0.55398141115896893</v>
      </c>
      <c r="AH145">
        <v>165</v>
      </c>
      <c r="AI145" s="4">
        <v>8.136099999999999</v>
      </c>
      <c r="AJ145" s="29">
        <f t="shared" si="38"/>
        <v>0.1102842125860934</v>
      </c>
      <c r="AK145" t="s">
        <v>388</v>
      </c>
    </row>
    <row r="146" spans="1:37" x14ac:dyDescent="0.3">
      <c r="A146" s="20" t="s">
        <v>598</v>
      </c>
      <c r="B146" s="26" t="s">
        <v>195</v>
      </c>
      <c r="C146" t="s">
        <v>182</v>
      </c>
      <c r="D146" t="s">
        <v>46</v>
      </c>
      <c r="E146" s="31" t="s">
        <v>777</v>
      </c>
      <c r="F146" s="13">
        <v>355.59999999999997</v>
      </c>
      <c r="G146" s="5"/>
      <c r="H146" s="5">
        <v>76.199999999999989</v>
      </c>
      <c r="I146" s="5"/>
      <c r="J146" s="5"/>
      <c r="K146" s="5"/>
      <c r="L146" s="5"/>
      <c r="M146" s="5">
        <v>58710</v>
      </c>
      <c r="N146" s="5">
        <f t="shared" si="30"/>
        <v>596.12783999999988</v>
      </c>
      <c r="O146" s="29">
        <v>2.1999999999999999E-2</v>
      </c>
      <c r="P146" s="5">
        <v>396</v>
      </c>
      <c r="Q146" s="29">
        <f t="shared" si="28"/>
        <v>6.7450178845171183E-3</v>
      </c>
      <c r="R146" s="5"/>
      <c r="S146" s="4">
        <f t="shared" si="24"/>
        <v>4.607258064516128E-3</v>
      </c>
      <c r="T146" s="6">
        <v>70.326551999999992</v>
      </c>
      <c r="U146" s="6">
        <v>434</v>
      </c>
      <c r="V146" s="6">
        <f t="shared" si="31"/>
        <v>434</v>
      </c>
      <c r="W146" s="18">
        <f t="shared" si="27"/>
        <v>2234.1807498057497</v>
      </c>
      <c r="X146" s="18">
        <f t="shared" si="25"/>
        <v>2628.4479409479409</v>
      </c>
      <c r="Y146" s="6">
        <f t="shared" si="35"/>
        <v>1093.4343434343434</v>
      </c>
      <c r="Z146" s="5">
        <v>433000</v>
      </c>
      <c r="AA146" s="6">
        <f t="shared" si="39"/>
        <v>8.3860927731572339</v>
      </c>
      <c r="AB146" s="4">
        <v>5.8</v>
      </c>
      <c r="AC146" s="4">
        <v>0.41600000000000004</v>
      </c>
      <c r="AD146" s="6">
        <v>1.9995499999999997</v>
      </c>
      <c r="AE146" s="4">
        <v>0.105</v>
      </c>
      <c r="AF146" s="4">
        <f t="shared" si="36"/>
        <v>0.35004686586488198</v>
      </c>
      <c r="AG146" s="4">
        <f t="shared" si="37"/>
        <v>0.61214723523413972</v>
      </c>
      <c r="AH146">
        <v>121</v>
      </c>
      <c r="AI146" s="4">
        <v>5.9986499999999996</v>
      </c>
      <c r="AJ146" s="29">
        <f t="shared" si="38"/>
        <v>8.5297086653700865E-2</v>
      </c>
      <c r="AK146" t="s">
        <v>388</v>
      </c>
    </row>
    <row r="147" spans="1:37" ht="15" customHeight="1" x14ac:dyDescent="0.3">
      <c r="A147" s="20" t="s">
        <v>598</v>
      </c>
      <c r="B147" s="26" t="s">
        <v>196</v>
      </c>
      <c r="C147" t="s">
        <v>182</v>
      </c>
      <c r="D147" t="s">
        <v>46</v>
      </c>
      <c r="E147" s="31" t="s">
        <v>777</v>
      </c>
      <c r="F147" s="13">
        <v>355.59999999999997</v>
      </c>
      <c r="G147" s="5"/>
      <c r="H147" s="5">
        <v>76.199999999999989</v>
      </c>
      <c r="I147" s="5"/>
      <c r="J147" s="5"/>
      <c r="K147" s="5"/>
      <c r="L147" s="5"/>
      <c r="M147" s="5">
        <v>58710</v>
      </c>
      <c r="N147" s="5">
        <f t="shared" si="30"/>
        <v>1571.6097599999998</v>
      </c>
      <c r="O147" s="29">
        <v>5.8000000000000003E-2</v>
      </c>
      <c r="P147" s="5">
        <v>560</v>
      </c>
      <c r="Q147" s="29">
        <f t="shared" si="28"/>
        <v>9.5384091296201665E-3</v>
      </c>
      <c r="R147" s="5"/>
      <c r="S147" s="4">
        <f t="shared" si="24"/>
        <v>4.607258064516128E-3</v>
      </c>
      <c r="T147" s="6">
        <v>73.084456000000003</v>
      </c>
      <c r="U147" s="6">
        <v>434</v>
      </c>
      <c r="V147" s="6">
        <f t="shared" si="31"/>
        <v>434</v>
      </c>
      <c r="W147" s="18">
        <f t="shared" si="27"/>
        <v>1582.8339041095892</v>
      </c>
      <c r="X147" s="18">
        <f t="shared" si="25"/>
        <v>1862.1575342465756</v>
      </c>
      <c r="Y147" s="6">
        <f t="shared" si="35"/>
        <v>1087.5</v>
      </c>
      <c r="Z147" s="5">
        <v>609000</v>
      </c>
      <c r="AA147" s="6">
        <f t="shared" si="39"/>
        <v>8.5489447301991603</v>
      </c>
      <c r="AB147" s="4">
        <v>5.8</v>
      </c>
      <c r="AC147" s="4">
        <v>0.58399999999999996</v>
      </c>
      <c r="AD147" s="6">
        <v>1.9995499999999997</v>
      </c>
      <c r="AE147" s="4">
        <v>0.14199999999999999</v>
      </c>
      <c r="AF147" s="4">
        <f t="shared" si="36"/>
        <v>0.55100249171494464</v>
      </c>
      <c r="AG147" s="4">
        <f t="shared" si="37"/>
        <v>0.37491490754827739</v>
      </c>
      <c r="AH147">
        <v>163</v>
      </c>
      <c r="AI147" s="4">
        <v>8.0671499999999998</v>
      </c>
      <c r="AJ147" s="29">
        <f t="shared" si="38"/>
        <v>0.11038120062082694</v>
      </c>
      <c r="AK147" t="s">
        <v>388</v>
      </c>
    </row>
    <row r="148" spans="1:37" x14ac:dyDescent="0.3">
      <c r="A148" s="20" t="s">
        <v>217</v>
      </c>
      <c r="B148" s="25" t="s">
        <v>218</v>
      </c>
      <c r="C148" s="1" t="s">
        <v>79</v>
      </c>
      <c r="D148" s="1" t="s">
        <v>46</v>
      </c>
      <c r="E148" s="31" t="s">
        <v>777</v>
      </c>
      <c r="F148" s="13">
        <v>546.1</v>
      </c>
      <c r="G148" s="5"/>
      <c r="H148" s="5">
        <v>50.8</v>
      </c>
      <c r="I148" s="5"/>
      <c r="J148" s="5"/>
      <c r="K148" s="5"/>
      <c r="L148" s="5"/>
      <c r="M148" s="5">
        <v>81677</v>
      </c>
      <c r="N148" s="5">
        <f t="shared" si="30"/>
        <v>499.35383999999993</v>
      </c>
      <c r="O148" s="29">
        <v>1.7999999999999999E-2</v>
      </c>
      <c r="P148" s="5">
        <v>825</v>
      </c>
      <c r="Q148" s="29">
        <f t="shared" si="28"/>
        <v>1.0100762760630287E-2</v>
      </c>
      <c r="R148" s="5"/>
      <c r="S148" s="4">
        <f t="shared" si="24"/>
        <v>2.2069483101391649E-2</v>
      </c>
      <c r="T148" s="6">
        <v>74.463408000000001</v>
      </c>
      <c r="U148" s="6">
        <v>503</v>
      </c>
      <c r="V148" s="6">
        <f t="shared" si="31"/>
        <v>503</v>
      </c>
      <c r="W148" s="18">
        <f t="shared" si="27"/>
        <v>1635.0461133069825</v>
      </c>
      <c r="X148" s="18">
        <f t="shared" si="25"/>
        <v>1923.5836627140973</v>
      </c>
      <c r="Y148" s="6">
        <f t="shared" ref="Y148" si="40">+Z148/P148</f>
        <v>1061.8181818181818</v>
      </c>
      <c r="Z148" s="5">
        <v>876000</v>
      </c>
      <c r="AA148" s="6">
        <f t="shared" si="39"/>
        <v>8.6292182728217046</v>
      </c>
      <c r="AB148" s="4">
        <v>3</v>
      </c>
      <c r="AC148" s="4">
        <v>0.55200000000000005</v>
      </c>
      <c r="AD148" s="6">
        <v>11.100949999999999</v>
      </c>
      <c r="AE148" s="4">
        <v>0.14000000000000001</v>
      </c>
      <c r="AF148" s="4">
        <f t="shared" si="36"/>
        <v>0.34337956830023758</v>
      </c>
      <c r="AG148" s="4">
        <f t="shared" si="37"/>
        <v>0.64590227951810419</v>
      </c>
      <c r="AH148">
        <v>435</v>
      </c>
      <c r="AI148" s="4">
        <v>18.133849999999999</v>
      </c>
      <c r="AJ148" s="29">
        <f t="shared" si="38"/>
        <v>0.24352699516519574</v>
      </c>
      <c r="AK148" t="s">
        <v>387</v>
      </c>
    </row>
    <row r="149" spans="1:37" x14ac:dyDescent="0.3">
      <c r="A149" s="20" t="s">
        <v>217</v>
      </c>
      <c r="B149" s="25" t="s">
        <v>219</v>
      </c>
      <c r="C149" s="1" t="s">
        <v>79</v>
      </c>
      <c r="D149" s="1" t="s">
        <v>46</v>
      </c>
      <c r="E149" s="31" t="s">
        <v>777</v>
      </c>
      <c r="F149" s="13">
        <v>546.1</v>
      </c>
      <c r="G149" s="5"/>
      <c r="H149" s="5">
        <v>50.8</v>
      </c>
      <c r="I149" s="5"/>
      <c r="J149" s="5"/>
      <c r="K149" s="5"/>
      <c r="L149" s="5"/>
      <c r="M149" s="5">
        <v>81677</v>
      </c>
      <c r="N149" s="5">
        <f t="shared" si="30"/>
        <v>499.35383999999993</v>
      </c>
      <c r="O149" s="29">
        <v>1.7999999999999999E-2</v>
      </c>
      <c r="P149" s="5">
        <v>825</v>
      </c>
      <c r="Q149" s="29">
        <f t="shared" si="28"/>
        <v>1.0100762760630287E-2</v>
      </c>
      <c r="R149" s="5"/>
      <c r="S149" s="4">
        <f t="shared" si="24"/>
        <v>2.7552584493041748E-2</v>
      </c>
      <c r="T149" s="6">
        <v>74.463408000000001</v>
      </c>
      <c r="U149" s="6">
        <v>503</v>
      </c>
      <c r="V149" s="6">
        <f t="shared" si="31"/>
        <v>503</v>
      </c>
      <c r="W149" s="18">
        <f t="shared" si="27"/>
        <v>1635.0461133069825</v>
      </c>
      <c r="X149" s="18">
        <f t="shared" si="25"/>
        <v>1923.5836627140973</v>
      </c>
      <c r="Y149" s="6">
        <f t="shared" ref="Y149:Y150" si="41">+Z149/P149</f>
        <v>1061.8181818181818</v>
      </c>
      <c r="Z149" s="5">
        <v>876000</v>
      </c>
      <c r="AA149" s="6">
        <f t="shared" si="39"/>
        <v>8.6292182728217046</v>
      </c>
      <c r="AB149" s="4">
        <v>3</v>
      </c>
      <c r="AC149" s="4">
        <v>0.55200000000000005</v>
      </c>
      <c r="AD149" s="6">
        <v>13.858949999999998</v>
      </c>
      <c r="AE149" s="4">
        <v>0.13699999999999998</v>
      </c>
      <c r="AF149" s="4">
        <f t="shared" si="36"/>
        <v>0.34337956830023758</v>
      </c>
      <c r="AG149" s="4">
        <f t="shared" si="37"/>
        <v>0.64590227951810419</v>
      </c>
      <c r="AH149">
        <v>475</v>
      </c>
      <c r="AI149" s="4">
        <v>19.788650000000001</v>
      </c>
      <c r="AJ149" s="29">
        <f t="shared" si="38"/>
        <v>0.26574999092171553</v>
      </c>
      <c r="AK149" t="s">
        <v>387</v>
      </c>
    </row>
    <row r="150" spans="1:37" x14ac:dyDescent="0.3">
      <c r="A150" s="20" t="s">
        <v>217</v>
      </c>
      <c r="B150" s="25" t="s">
        <v>220</v>
      </c>
      <c r="C150" s="1" t="s">
        <v>79</v>
      </c>
      <c r="D150" s="1" t="s">
        <v>46</v>
      </c>
      <c r="E150" s="31" t="s">
        <v>777</v>
      </c>
      <c r="F150" s="13">
        <v>546.1</v>
      </c>
      <c r="G150" s="5"/>
      <c r="H150" s="5">
        <v>50.8</v>
      </c>
      <c r="I150" s="5"/>
      <c r="J150" s="5"/>
      <c r="K150" s="5"/>
      <c r="L150" s="5"/>
      <c r="M150" s="5">
        <v>81677</v>
      </c>
      <c r="N150" s="5">
        <f t="shared" si="30"/>
        <v>499.35383999999993</v>
      </c>
      <c r="O150" s="29">
        <v>1.7999999999999999E-2</v>
      </c>
      <c r="P150" s="5">
        <v>825</v>
      </c>
      <c r="Q150" s="29">
        <f t="shared" si="28"/>
        <v>1.0100762760630287E-2</v>
      </c>
      <c r="R150" s="5"/>
      <c r="S150" s="4">
        <f t="shared" si="24"/>
        <v>2.7552584493041748E-2</v>
      </c>
      <c r="T150" s="6">
        <v>74.463408000000001</v>
      </c>
      <c r="U150" s="6">
        <v>503</v>
      </c>
      <c r="V150" s="6">
        <f t="shared" si="31"/>
        <v>503</v>
      </c>
      <c r="W150" s="18">
        <f t="shared" si="27"/>
        <v>1635.0461133069825</v>
      </c>
      <c r="X150" s="18">
        <f t="shared" si="25"/>
        <v>1923.5836627140973</v>
      </c>
      <c r="Y150" s="6">
        <f t="shared" si="41"/>
        <v>1061.8181818181818</v>
      </c>
      <c r="Z150" s="5">
        <v>876000</v>
      </c>
      <c r="AA150" s="6">
        <f t="shared" si="39"/>
        <v>8.6292182728217046</v>
      </c>
      <c r="AB150" s="4">
        <v>3</v>
      </c>
      <c r="AC150" s="4">
        <v>0.55200000000000005</v>
      </c>
      <c r="AD150" s="6">
        <v>13.858949999999998</v>
      </c>
      <c r="AE150" s="4">
        <v>0.13400000000000001</v>
      </c>
      <c r="AF150" s="4">
        <f t="shared" si="36"/>
        <v>0.34337956830023758</v>
      </c>
      <c r="AG150" s="4">
        <f t="shared" si="37"/>
        <v>0.64590227951810419</v>
      </c>
      <c r="AH150">
        <v>467</v>
      </c>
      <c r="AI150" s="4">
        <v>19.443899999999999</v>
      </c>
      <c r="AJ150" s="29">
        <f t="shared" si="38"/>
        <v>0.26112020013910725</v>
      </c>
      <c r="AK150" t="s">
        <v>387</v>
      </c>
    </row>
    <row r="151" spans="1:37" x14ac:dyDescent="0.3">
      <c r="A151" s="20" t="s">
        <v>242</v>
      </c>
      <c r="B151" s="25" t="s">
        <v>243</v>
      </c>
      <c r="C151" s="1" t="s">
        <v>79</v>
      </c>
      <c r="D151" s="1" t="s">
        <v>46</v>
      </c>
      <c r="E151" s="31" t="s">
        <v>777</v>
      </c>
      <c r="F151" s="13">
        <v>1016</v>
      </c>
      <c r="G151" s="5"/>
      <c r="H151" s="5">
        <v>177.79999999999998</v>
      </c>
      <c r="I151" s="5"/>
      <c r="J151" s="5"/>
      <c r="K151" s="5"/>
      <c r="L151" s="5"/>
      <c r="M151" s="5">
        <v>319290</v>
      </c>
      <c r="N151" s="5">
        <f t="shared" si="30"/>
        <v>7948.3711999999987</v>
      </c>
      <c r="O151" s="29">
        <v>4.3999999999999997E-2</v>
      </c>
      <c r="P151" s="5">
        <v>2566</v>
      </c>
      <c r="Q151" s="29">
        <f t="shared" si="28"/>
        <v>8.0365811644586421E-3</v>
      </c>
      <c r="R151" s="5"/>
      <c r="S151" s="4">
        <f t="shared" si="24"/>
        <v>2.3333333333333335E-3</v>
      </c>
      <c r="T151" s="6">
        <v>83.426596000000004</v>
      </c>
      <c r="U151" s="6">
        <v>413.7</v>
      </c>
      <c r="V151" s="6">
        <f t="shared" si="31"/>
        <v>413.7</v>
      </c>
      <c r="W151" s="18">
        <f t="shared" si="27"/>
        <v>1531.7866391773312</v>
      </c>
      <c r="X151" s="18">
        <f t="shared" si="25"/>
        <v>1802.1019284439192</v>
      </c>
      <c r="Y151" s="6">
        <f t="shared" ref="Y151:Y156" si="42">+Z151/P151</f>
        <v>1117.3031956352299</v>
      </c>
      <c r="Z151" s="5">
        <v>2867000</v>
      </c>
      <c r="AA151" s="6">
        <f t="shared" si="39"/>
        <v>9.1338160699676898</v>
      </c>
      <c r="AB151" s="4">
        <v>2.2000000000000002</v>
      </c>
      <c r="AC151" s="4">
        <v>0.62</v>
      </c>
      <c r="AD151" s="6">
        <v>0.96530000000000005</v>
      </c>
      <c r="AE151" s="4">
        <v>0.111</v>
      </c>
      <c r="AF151" s="4">
        <f t="shared" si="36"/>
        <v>0.36574820399458641</v>
      </c>
      <c r="AG151" s="4">
        <f t="shared" si="37"/>
        <v>0.40344365194634402</v>
      </c>
      <c r="AH151">
        <v>1597</v>
      </c>
      <c r="AI151" s="4">
        <v>10.7562</v>
      </c>
      <c r="AJ151" s="29">
        <f t="shared" si="38"/>
        <v>0.12893010761220558</v>
      </c>
      <c r="AK151" t="s">
        <v>390</v>
      </c>
    </row>
    <row r="152" spans="1:37" x14ac:dyDescent="0.3">
      <c r="A152" s="20" t="s">
        <v>242</v>
      </c>
      <c r="B152" s="25" t="s">
        <v>244</v>
      </c>
      <c r="C152" s="1" t="s">
        <v>79</v>
      </c>
      <c r="D152" s="1" t="s">
        <v>46</v>
      </c>
      <c r="E152" s="31" t="s">
        <v>777</v>
      </c>
      <c r="F152" s="13">
        <v>1016</v>
      </c>
      <c r="G152" s="5"/>
      <c r="H152" s="5">
        <v>177.79999999999998</v>
      </c>
      <c r="I152" s="5"/>
      <c r="J152" s="5"/>
      <c r="K152" s="5"/>
      <c r="L152" s="5"/>
      <c r="M152" s="5">
        <v>319290</v>
      </c>
      <c r="N152" s="5">
        <f t="shared" si="30"/>
        <v>7948.3711999999987</v>
      </c>
      <c r="O152" s="29">
        <v>4.3999999999999997E-2</v>
      </c>
      <c r="P152" s="5">
        <v>2566</v>
      </c>
      <c r="Q152" s="29">
        <f t="shared" si="28"/>
        <v>8.0365811644586421E-3</v>
      </c>
      <c r="R152" s="5"/>
      <c r="S152" s="4">
        <f t="shared" si="24"/>
        <v>2.3333333333333335E-3</v>
      </c>
      <c r="T152" s="6">
        <v>85.701866799999991</v>
      </c>
      <c r="U152" s="6">
        <v>413.7</v>
      </c>
      <c r="V152" s="6">
        <f t="shared" si="31"/>
        <v>413.7</v>
      </c>
      <c r="W152" s="18">
        <f t="shared" si="27"/>
        <v>1569.7648203139595</v>
      </c>
      <c r="X152" s="18">
        <f t="shared" si="25"/>
        <v>1846.7821415458347</v>
      </c>
      <c r="Y152" s="6">
        <f t="shared" si="42"/>
        <v>1117.3031956352299</v>
      </c>
      <c r="Z152" s="5">
        <v>2867000</v>
      </c>
      <c r="AA152" s="6">
        <f t="shared" si="39"/>
        <v>9.2575302754028304</v>
      </c>
      <c r="AB152" s="4">
        <v>2.2000000000000002</v>
      </c>
      <c r="AC152" s="4">
        <v>0.60499999999999998</v>
      </c>
      <c r="AD152" s="6">
        <v>0.96530000000000005</v>
      </c>
      <c r="AE152" s="4">
        <v>0.106</v>
      </c>
      <c r="AF152" s="4">
        <f t="shared" si="36"/>
        <v>0.35959942925729799</v>
      </c>
      <c r="AG152" s="4">
        <f t="shared" si="37"/>
        <v>0.40935174997131812</v>
      </c>
      <c r="AH152">
        <v>1583</v>
      </c>
      <c r="AI152" s="4">
        <v>10.687249999999999</v>
      </c>
      <c r="AJ152" s="29">
        <f t="shared" si="38"/>
        <v>0.12470265116792065</v>
      </c>
      <c r="AK152" t="s">
        <v>390</v>
      </c>
    </row>
    <row r="153" spans="1:37" x14ac:dyDescent="0.3">
      <c r="A153" s="20" t="s">
        <v>242</v>
      </c>
      <c r="B153" s="25" t="s">
        <v>245</v>
      </c>
      <c r="C153" s="1" t="s">
        <v>79</v>
      </c>
      <c r="D153" s="1" t="s">
        <v>46</v>
      </c>
      <c r="E153" s="31" t="s">
        <v>777</v>
      </c>
      <c r="F153" s="13">
        <v>1016</v>
      </c>
      <c r="G153" s="5"/>
      <c r="H153" s="5">
        <v>177.79999999999998</v>
      </c>
      <c r="I153" s="5"/>
      <c r="J153" s="5"/>
      <c r="K153" s="5"/>
      <c r="L153" s="5"/>
      <c r="M153" s="5">
        <v>319290</v>
      </c>
      <c r="N153" s="5">
        <f t="shared" si="30"/>
        <v>7948.3711999999987</v>
      </c>
      <c r="O153" s="29">
        <v>4.3999999999999997E-2</v>
      </c>
      <c r="P153" s="5">
        <v>2566</v>
      </c>
      <c r="Q153" s="29">
        <f t="shared" si="28"/>
        <v>8.0365811644586421E-3</v>
      </c>
      <c r="R153" s="5"/>
      <c r="S153" s="4">
        <f t="shared" si="24"/>
        <v>2.3333333333333335E-3</v>
      </c>
      <c r="T153" s="6">
        <v>86.1845</v>
      </c>
      <c r="U153" s="6">
        <v>413.7</v>
      </c>
      <c r="V153" s="6">
        <f t="shared" si="31"/>
        <v>413.7</v>
      </c>
      <c r="W153" s="18">
        <f t="shared" si="27"/>
        <v>1580.2125063060657</v>
      </c>
      <c r="X153" s="18">
        <f t="shared" si="25"/>
        <v>1859.0735368306655</v>
      </c>
      <c r="Y153" s="6">
        <f t="shared" si="42"/>
        <v>1117.3031956352299</v>
      </c>
      <c r="Z153" s="5">
        <v>2867000</v>
      </c>
      <c r="AA153" s="6">
        <f t="shared" si="39"/>
        <v>9.2835607392853312</v>
      </c>
      <c r="AB153" s="4">
        <v>2.2000000000000002</v>
      </c>
      <c r="AC153" s="4">
        <v>0.60099999999999998</v>
      </c>
      <c r="AD153" s="6">
        <v>0.96530000000000005</v>
      </c>
      <c r="AE153" s="4">
        <v>0.10400000000000001</v>
      </c>
      <c r="AF153" s="4">
        <f t="shared" si="36"/>
        <v>0.35855990420575984</v>
      </c>
      <c r="AG153" s="4">
        <f t="shared" si="37"/>
        <v>0.41095658161275511</v>
      </c>
      <c r="AH153">
        <v>1512</v>
      </c>
      <c r="AI153" s="4">
        <v>10.204599999999999</v>
      </c>
      <c r="AJ153" s="29">
        <f t="shared" si="38"/>
        <v>0.1184041213907373</v>
      </c>
      <c r="AK153" t="s">
        <v>390</v>
      </c>
    </row>
    <row r="154" spans="1:37" x14ac:dyDescent="0.3">
      <c r="A154" s="20" t="s">
        <v>242</v>
      </c>
      <c r="B154" s="25" t="s">
        <v>246</v>
      </c>
      <c r="C154" s="1" t="s">
        <v>79</v>
      </c>
      <c r="D154" s="1" t="s">
        <v>46</v>
      </c>
      <c r="E154" s="31" t="s">
        <v>777</v>
      </c>
      <c r="F154" s="13">
        <v>1016</v>
      </c>
      <c r="G154" s="5"/>
      <c r="H154" s="5">
        <v>177.79999999999998</v>
      </c>
      <c r="I154" s="5"/>
      <c r="J154" s="5"/>
      <c r="K154" s="5"/>
      <c r="L154" s="5"/>
      <c r="M154" s="5">
        <v>319290</v>
      </c>
      <c r="N154" s="5">
        <f t="shared" si="30"/>
        <v>7948.3711999999987</v>
      </c>
      <c r="O154" s="29">
        <v>4.3999999999999997E-2</v>
      </c>
      <c r="P154" s="5">
        <v>2566</v>
      </c>
      <c r="Q154" s="29">
        <f t="shared" si="28"/>
        <v>8.0365811644586421E-3</v>
      </c>
      <c r="R154" s="5"/>
      <c r="S154" s="4">
        <f t="shared" si="24"/>
        <v>2.3333333333333335E-3</v>
      </c>
      <c r="T154" s="6">
        <v>88.252927999999997</v>
      </c>
      <c r="U154" s="6">
        <v>413.7</v>
      </c>
      <c r="V154" s="6">
        <f t="shared" si="31"/>
        <v>413.7</v>
      </c>
      <c r="W154" s="18">
        <f t="shared" si="27"/>
        <v>1601.5307188700599</v>
      </c>
      <c r="X154" s="18">
        <f t="shared" si="25"/>
        <v>1884.1537869059528</v>
      </c>
      <c r="Y154" s="6">
        <f t="shared" si="42"/>
        <v>1117.3031956352299</v>
      </c>
      <c r="Z154" s="5">
        <v>2867000</v>
      </c>
      <c r="AA154" s="6">
        <f t="shared" si="39"/>
        <v>9.3943029544506391</v>
      </c>
      <c r="AB154" s="4">
        <v>2.2000000000000002</v>
      </c>
      <c r="AC154" s="4">
        <v>0.59299999999999997</v>
      </c>
      <c r="AD154" s="6">
        <v>0.96530000000000005</v>
      </c>
      <c r="AE154" s="4">
        <v>0.1</v>
      </c>
      <c r="AF154" s="4">
        <f t="shared" si="36"/>
        <v>0.3520974579967821</v>
      </c>
      <c r="AG154" s="4">
        <f t="shared" si="37"/>
        <v>0.41420429292879435</v>
      </c>
      <c r="AH154">
        <v>1664</v>
      </c>
      <c r="AI154" s="4">
        <v>11.238849999999999</v>
      </c>
      <c r="AJ154" s="29">
        <f t="shared" si="38"/>
        <v>0.12734818271411913</v>
      </c>
      <c r="AK154" t="s">
        <v>390</v>
      </c>
    </row>
    <row r="155" spans="1:37" x14ac:dyDescent="0.3">
      <c r="A155" s="20" t="s">
        <v>242</v>
      </c>
      <c r="B155" s="25" t="s">
        <v>247</v>
      </c>
      <c r="C155" s="1" t="s">
        <v>79</v>
      </c>
      <c r="D155" s="1" t="s">
        <v>46</v>
      </c>
      <c r="E155" s="31" t="s">
        <v>777</v>
      </c>
      <c r="F155" s="13">
        <v>1016</v>
      </c>
      <c r="G155" s="5"/>
      <c r="H155" s="5">
        <v>177.79999999999998</v>
      </c>
      <c r="I155" s="5"/>
      <c r="J155" s="5"/>
      <c r="K155" s="5"/>
      <c r="L155" s="5"/>
      <c r="M155" s="5">
        <v>319290</v>
      </c>
      <c r="N155" s="5">
        <f t="shared" si="30"/>
        <v>7948.3711999999987</v>
      </c>
      <c r="O155" s="29">
        <v>4.3999999999999997E-2</v>
      </c>
      <c r="P155" s="5">
        <v>2566</v>
      </c>
      <c r="Q155" s="29">
        <f t="shared" si="28"/>
        <v>8.0365811644586421E-3</v>
      </c>
      <c r="R155" s="5"/>
      <c r="S155" s="4">
        <f t="shared" si="24"/>
        <v>2.3333333333333335E-3</v>
      </c>
      <c r="T155" s="6">
        <v>84.805548000000002</v>
      </c>
      <c r="U155" s="6">
        <v>413.7</v>
      </c>
      <c r="V155" s="6">
        <f t="shared" si="31"/>
        <v>413.7</v>
      </c>
      <c r="W155" s="18">
        <f t="shared" si="27"/>
        <v>1531.7866391773312</v>
      </c>
      <c r="X155" s="18">
        <f t="shared" si="25"/>
        <v>1802.1019284439192</v>
      </c>
      <c r="Y155" s="6">
        <f t="shared" si="42"/>
        <v>1117.3031956352299</v>
      </c>
      <c r="Z155" s="5">
        <v>2867000</v>
      </c>
      <c r="AA155" s="6">
        <f t="shared" si="39"/>
        <v>9.2089927788005141</v>
      </c>
      <c r="AB155" s="4">
        <v>2.2000000000000002</v>
      </c>
      <c r="AC155" s="4">
        <v>0.62</v>
      </c>
      <c r="AD155" s="6">
        <v>0.96530000000000005</v>
      </c>
      <c r="AE155" s="4">
        <v>0.109</v>
      </c>
      <c r="AF155" s="4">
        <f t="shared" si="36"/>
        <v>0.35980107872638173</v>
      </c>
      <c r="AG155" s="4">
        <f t="shared" si="37"/>
        <v>0.40344365194634402</v>
      </c>
      <c r="AH155">
        <v>1624</v>
      </c>
      <c r="AI155" s="4">
        <v>10.963049999999999</v>
      </c>
      <c r="AJ155" s="29">
        <f t="shared" si="38"/>
        <v>0.1292727923885357</v>
      </c>
      <c r="AK155" t="s">
        <v>390</v>
      </c>
    </row>
    <row r="156" spans="1:37" x14ac:dyDescent="0.3">
      <c r="A156" s="20" t="s">
        <v>242</v>
      </c>
      <c r="B156" s="25" t="s">
        <v>248</v>
      </c>
      <c r="C156" s="1" t="s">
        <v>79</v>
      </c>
      <c r="D156" s="1" t="s">
        <v>46</v>
      </c>
      <c r="E156" s="31" t="s">
        <v>777</v>
      </c>
      <c r="F156" s="13">
        <v>1016</v>
      </c>
      <c r="G156" s="5"/>
      <c r="H156" s="5">
        <v>177.79999999999998</v>
      </c>
      <c r="I156" s="5"/>
      <c r="J156" s="5"/>
      <c r="K156" s="5"/>
      <c r="L156" s="5"/>
      <c r="M156" s="5">
        <v>319290</v>
      </c>
      <c r="N156" s="5">
        <f t="shared" si="30"/>
        <v>7948.3711999999987</v>
      </c>
      <c r="O156" s="29">
        <v>4.3999999999999997E-2</v>
      </c>
      <c r="P156" s="5">
        <v>2566</v>
      </c>
      <c r="Q156" s="29">
        <f t="shared" si="28"/>
        <v>8.0365811644586421E-3</v>
      </c>
      <c r="R156" s="5"/>
      <c r="S156" s="4">
        <f t="shared" ref="S156:S219" si="43">+AD156/V156</f>
        <v>2.3333333333333335E-3</v>
      </c>
      <c r="T156" s="6">
        <v>87.563451999999998</v>
      </c>
      <c r="U156" s="6">
        <v>413.7</v>
      </c>
      <c r="V156" s="6">
        <f t="shared" si="31"/>
        <v>413.7</v>
      </c>
      <c r="W156" s="18">
        <f t="shared" si="27"/>
        <v>1529.319994025677</v>
      </c>
      <c r="X156" s="18">
        <f t="shared" ref="X156:X219" si="44">+Y156/AC156</f>
        <v>1799.1999929713847</v>
      </c>
      <c r="Y156" s="6">
        <f t="shared" si="42"/>
        <v>1117.3031956352299</v>
      </c>
      <c r="Z156" s="5">
        <v>2867000</v>
      </c>
      <c r="AA156" s="6">
        <f t="shared" si="39"/>
        <v>9.3575345043446134</v>
      </c>
      <c r="AB156" s="4">
        <v>2.2000000000000002</v>
      </c>
      <c r="AC156" s="4">
        <v>0.621</v>
      </c>
      <c r="AD156" s="6">
        <v>0.96530000000000005</v>
      </c>
      <c r="AE156" s="4">
        <v>0.106</v>
      </c>
      <c r="AF156" s="4">
        <f t="shared" si="36"/>
        <v>0.34824237238176448</v>
      </c>
      <c r="AG156" s="4">
        <f t="shared" si="37"/>
        <v>0.40305583659482674</v>
      </c>
      <c r="AH156">
        <v>1597</v>
      </c>
      <c r="AI156" s="4">
        <v>10.7562</v>
      </c>
      <c r="AJ156" s="29">
        <f t="shared" si="38"/>
        <v>0.12283892142580217</v>
      </c>
      <c r="AK156" t="s">
        <v>390</v>
      </c>
    </row>
    <row r="157" spans="1:37" x14ac:dyDescent="0.3">
      <c r="A157" s="20" t="s">
        <v>249</v>
      </c>
      <c r="B157" s="25" t="s">
        <v>250</v>
      </c>
      <c r="C157" s="1" t="s">
        <v>79</v>
      </c>
      <c r="D157" s="1" t="s">
        <v>46</v>
      </c>
      <c r="E157" s="31" t="s">
        <v>777</v>
      </c>
      <c r="F157" s="13">
        <v>304.79999999999995</v>
      </c>
      <c r="G157" s="5"/>
      <c r="H157" s="5">
        <v>43.18</v>
      </c>
      <c r="I157" s="5"/>
      <c r="J157" s="5"/>
      <c r="K157" s="5"/>
      <c r="L157" s="5"/>
      <c r="M157" s="5">
        <v>30532</v>
      </c>
      <c r="N157" s="5">
        <f t="shared" si="30"/>
        <v>329.03159999999997</v>
      </c>
      <c r="O157" s="29">
        <v>2.5000000000000001E-2</v>
      </c>
      <c r="P157" s="5">
        <v>156</v>
      </c>
      <c r="Q157" s="29">
        <f t="shared" si="28"/>
        <v>5.109393423293594E-3</v>
      </c>
      <c r="R157" s="5"/>
      <c r="S157" s="4">
        <f t="shared" si="43"/>
        <v>1.7831896551724136E-3</v>
      </c>
      <c r="T157" s="6">
        <v>32.129581600000002</v>
      </c>
      <c r="U157" s="6">
        <v>232</v>
      </c>
      <c r="V157" s="6">
        <f t="shared" si="31"/>
        <v>232</v>
      </c>
      <c r="W157" s="18">
        <f t="shared" ref="W157:W220" si="45">0.85*X157</f>
        <v>1568.7517610594532</v>
      </c>
      <c r="X157" s="18">
        <f t="shared" si="44"/>
        <v>1845.5903071287685</v>
      </c>
      <c r="Y157" s="6">
        <f t="shared" ref="Y157:Y158" si="46">+Z157/P157</f>
        <v>839.74358974358972</v>
      </c>
      <c r="Z157" s="5">
        <v>131000</v>
      </c>
      <c r="AA157" s="6">
        <f t="shared" si="39"/>
        <v>5.6682961813934885</v>
      </c>
      <c r="AB157" s="4">
        <v>3.55</v>
      </c>
      <c r="AC157" s="4">
        <v>0.45500000000000002</v>
      </c>
      <c r="AD157" s="6">
        <v>0.41369999999999996</v>
      </c>
      <c r="AE157" s="4">
        <v>0.13400000000000001</v>
      </c>
      <c r="AF157" s="4">
        <f t="shared" si="36"/>
        <v>0.42998910171732252</v>
      </c>
      <c r="AG157" s="4">
        <f t="shared" si="37"/>
        <v>0.58017772748192942</v>
      </c>
      <c r="AH157">
        <v>62</v>
      </c>
      <c r="AI157" s="4">
        <v>5.516</v>
      </c>
      <c r="AJ157" s="29">
        <f t="shared" si="38"/>
        <v>0.17167979554392951</v>
      </c>
      <c r="AK157" t="s">
        <v>133</v>
      </c>
    </row>
    <row r="158" spans="1:37" x14ac:dyDescent="0.3">
      <c r="A158" s="20" t="s">
        <v>249</v>
      </c>
      <c r="B158" s="25" t="s">
        <v>251</v>
      </c>
      <c r="C158" s="1" t="s">
        <v>79</v>
      </c>
      <c r="D158" s="1" t="s">
        <v>46</v>
      </c>
      <c r="E158" s="31" t="s">
        <v>777</v>
      </c>
      <c r="F158" s="13">
        <v>304.79999999999995</v>
      </c>
      <c r="G158" s="5"/>
      <c r="H158" s="5">
        <v>45.72</v>
      </c>
      <c r="I158" s="5"/>
      <c r="J158" s="5"/>
      <c r="K158" s="5"/>
      <c r="L158" s="5"/>
      <c r="M158" s="5">
        <v>30693</v>
      </c>
      <c r="N158" s="5">
        <f t="shared" si="30"/>
        <v>362.32185599999997</v>
      </c>
      <c r="O158" s="29">
        <v>2.5999999999999999E-2</v>
      </c>
      <c r="P158" s="5">
        <v>157</v>
      </c>
      <c r="Q158" s="29">
        <f t="shared" si="28"/>
        <v>5.1151728407128659E-3</v>
      </c>
      <c r="R158" s="5"/>
      <c r="S158" s="4">
        <f t="shared" si="43"/>
        <v>2.8142857142857145E-3</v>
      </c>
      <c r="T158" s="6">
        <v>29.8543108</v>
      </c>
      <c r="U158" s="6">
        <v>245</v>
      </c>
      <c r="V158" s="6">
        <f t="shared" si="31"/>
        <v>245</v>
      </c>
      <c r="W158" s="18">
        <f t="shared" si="45"/>
        <v>1496.7465023180312</v>
      </c>
      <c r="X158" s="18">
        <f t="shared" si="44"/>
        <v>1760.8782380212133</v>
      </c>
      <c r="Y158" s="6">
        <f t="shared" si="46"/>
        <v>815.2866242038217</v>
      </c>
      <c r="Z158" s="5">
        <v>128000</v>
      </c>
      <c r="AA158" s="6">
        <f t="shared" si="39"/>
        <v>5.4639098455227098</v>
      </c>
      <c r="AB158" s="4">
        <v>2.79</v>
      </c>
      <c r="AC158" s="4">
        <v>0.46299999999999997</v>
      </c>
      <c r="AD158" s="6">
        <v>0.6895</v>
      </c>
      <c r="AE158" s="4">
        <v>0.13900000000000001</v>
      </c>
      <c r="AF158" s="4">
        <f t="shared" si="36"/>
        <v>0.46981881953507265</v>
      </c>
      <c r="AG158" s="4">
        <f t="shared" si="37"/>
        <v>0.54584722388821927</v>
      </c>
      <c r="AH158">
        <v>79</v>
      </c>
      <c r="AI158" s="4">
        <v>6.9639499999999996</v>
      </c>
      <c r="AJ158" s="29">
        <f t="shared" si="38"/>
        <v>0.23326447046970514</v>
      </c>
      <c r="AK158" t="s">
        <v>133</v>
      </c>
    </row>
    <row r="159" spans="1:37" x14ac:dyDescent="0.3">
      <c r="A159" s="20" t="s">
        <v>275</v>
      </c>
      <c r="B159" s="26" t="s">
        <v>276</v>
      </c>
      <c r="C159" t="s">
        <v>79</v>
      </c>
      <c r="D159" t="s">
        <v>46</v>
      </c>
      <c r="E159" s="31" t="s">
        <v>777</v>
      </c>
      <c r="F159" s="13">
        <v>711.19999999999993</v>
      </c>
      <c r="G159" s="5"/>
      <c r="H159" s="5">
        <v>152.39999999999998</v>
      </c>
      <c r="I159" s="5"/>
      <c r="J159" s="5"/>
      <c r="K159" s="5"/>
      <c r="L159" s="5"/>
      <c r="M159" s="5">
        <v>178064</v>
      </c>
      <c r="N159" s="5">
        <f t="shared" si="30"/>
        <v>3143.2195199999996</v>
      </c>
      <c r="O159" s="29">
        <v>2.9000000000000001E-2</v>
      </c>
      <c r="P159" s="5">
        <v>1077</v>
      </c>
      <c r="Q159" s="29">
        <f t="shared" si="28"/>
        <v>6.0483870967741934E-3</v>
      </c>
      <c r="R159" s="5"/>
      <c r="S159" s="4">
        <f t="shared" si="43"/>
        <v>2.4407079646017698E-3</v>
      </c>
      <c r="T159" s="6">
        <v>57.502298400000001</v>
      </c>
      <c r="U159" s="6">
        <v>339</v>
      </c>
      <c r="V159" s="6">
        <f t="shared" ref="V159" si="47">+U159</f>
        <v>339</v>
      </c>
      <c r="W159" s="18">
        <f t="shared" si="45"/>
        <v>1613.7791304148468</v>
      </c>
      <c r="X159" s="18">
        <f t="shared" si="44"/>
        <v>1898.5636828409963</v>
      </c>
      <c r="Y159" s="6">
        <f t="shared" ref="Y159" si="48">+Z159/P159</f>
        <v>1230.2692664809656</v>
      </c>
      <c r="Z159" s="5">
        <v>1325000</v>
      </c>
      <c r="AA159" s="6">
        <f t="shared" ref="AA159:AA206" si="49">+SQRT(T159)</f>
        <v>7.5830269945451203</v>
      </c>
      <c r="AB159" s="4">
        <v>2.2000000000000002</v>
      </c>
      <c r="AC159" s="4">
        <v>0.64800000000000002</v>
      </c>
      <c r="AD159" s="6">
        <v>0.82739999999999991</v>
      </c>
      <c r="AE159" s="4">
        <v>0.129</v>
      </c>
      <c r="AF159" s="4">
        <f t="shared" si="36"/>
        <v>0.34071265696476299</v>
      </c>
      <c r="AG159" s="4">
        <f t="shared" si="37"/>
        <v>0.49820743191427702</v>
      </c>
      <c r="AH159">
        <v>645</v>
      </c>
      <c r="AI159" s="4">
        <v>6.5502499999999992</v>
      </c>
      <c r="AJ159" s="29">
        <f t="shared" si="38"/>
        <v>0.11391283796057793</v>
      </c>
      <c r="AK159" t="s">
        <v>387</v>
      </c>
    </row>
    <row r="160" spans="1:37" x14ac:dyDescent="0.3">
      <c r="A160" s="20" t="s">
        <v>282</v>
      </c>
      <c r="B160" s="26" t="s">
        <v>283</v>
      </c>
      <c r="C160" t="s">
        <v>79</v>
      </c>
      <c r="D160" t="s">
        <v>18</v>
      </c>
      <c r="E160" s="31" t="s">
        <v>777</v>
      </c>
      <c r="F160" s="13">
        <v>1198.8800000000001</v>
      </c>
      <c r="G160" s="5"/>
      <c r="H160" s="5">
        <v>200.66</v>
      </c>
      <c r="I160" s="5"/>
      <c r="J160" s="5"/>
      <c r="K160" s="5"/>
      <c r="L160" s="5"/>
      <c r="M160" s="5">
        <v>312450</v>
      </c>
      <c r="N160" s="5">
        <f t="shared" si="30"/>
        <v>21651.053472000003</v>
      </c>
      <c r="O160" s="29">
        <v>0.09</v>
      </c>
      <c r="P160" s="5">
        <v>1110</v>
      </c>
      <c r="Q160" s="29">
        <f t="shared" si="28"/>
        <v>3.5525684109457513E-3</v>
      </c>
      <c r="R160" s="5"/>
      <c r="S160" s="4">
        <f t="shared" si="43"/>
        <v>2.3472340425531916E-3</v>
      </c>
      <c r="T160" s="6">
        <v>45.39509984</v>
      </c>
      <c r="U160" s="6">
        <v>470</v>
      </c>
      <c r="V160" s="6">
        <f t="shared" ref="V160:V171" si="50">+U160</f>
        <v>470</v>
      </c>
      <c r="W160" s="18">
        <f t="shared" si="45"/>
        <v>1608.9527027027025</v>
      </c>
      <c r="X160" s="18">
        <f t="shared" si="44"/>
        <v>1892.8855325914149</v>
      </c>
      <c r="Y160" s="6">
        <f t="shared" ref="Y160:Y171" si="51">+Z160/P160</f>
        <v>1029.7297297297298</v>
      </c>
      <c r="Z160" s="5">
        <v>1143000</v>
      </c>
      <c r="AA160" s="6">
        <f t="shared" si="49"/>
        <v>6.7375885775253446</v>
      </c>
      <c r="AB160" s="4">
        <v>2.4700000000000002</v>
      </c>
      <c r="AC160" s="4">
        <v>0.54400000000000004</v>
      </c>
      <c r="AD160" s="6">
        <v>1.1032</v>
      </c>
      <c r="AE160" s="4">
        <v>8.1000000000000003E-2</v>
      </c>
      <c r="AF160" s="4">
        <f t="shared" si="36"/>
        <v>1.0577334275189338</v>
      </c>
      <c r="AG160" s="4">
        <f t="shared" si="37"/>
        <v>0.11904208428254553</v>
      </c>
      <c r="AH160">
        <v>1425</v>
      </c>
      <c r="AI160" s="4">
        <v>7.0328999999999997</v>
      </c>
      <c r="AJ160" s="29">
        <f t="shared" si="38"/>
        <v>0.15492641330866605</v>
      </c>
      <c r="AK160" t="s">
        <v>388</v>
      </c>
    </row>
    <row r="161" spans="1:37" x14ac:dyDescent="0.3">
      <c r="A161" s="20" t="s">
        <v>282</v>
      </c>
      <c r="B161" s="26" t="s">
        <v>284</v>
      </c>
      <c r="C161" t="s">
        <v>79</v>
      </c>
      <c r="D161" t="s">
        <v>18</v>
      </c>
      <c r="E161" s="31" t="s">
        <v>777</v>
      </c>
      <c r="F161" s="13">
        <v>1198.8800000000001</v>
      </c>
      <c r="G161" s="5"/>
      <c r="H161" s="5">
        <v>200.66</v>
      </c>
      <c r="I161" s="5"/>
      <c r="J161" s="5"/>
      <c r="K161" s="5"/>
      <c r="L161" s="5"/>
      <c r="M161" s="5">
        <v>312450</v>
      </c>
      <c r="N161" s="5">
        <f t="shared" si="30"/>
        <v>21651.053472000003</v>
      </c>
      <c r="O161" s="29">
        <v>0.09</v>
      </c>
      <c r="P161" s="5">
        <v>1110</v>
      </c>
      <c r="Q161" s="29">
        <f t="shared" ref="Q161:Q248" si="52">+P161/M161</f>
        <v>3.5525684109457513E-3</v>
      </c>
      <c r="R161" s="5"/>
      <c r="S161" s="4">
        <f t="shared" si="43"/>
        <v>4.2543617021276589E-3</v>
      </c>
      <c r="T161" s="6">
        <v>45.39509984</v>
      </c>
      <c r="U161" s="6">
        <v>470</v>
      </c>
      <c r="V161" s="6">
        <f t="shared" si="50"/>
        <v>470</v>
      </c>
      <c r="W161" s="18">
        <f t="shared" si="45"/>
        <v>1608.9527027027025</v>
      </c>
      <c r="X161" s="18">
        <f t="shared" si="44"/>
        <v>1892.8855325914149</v>
      </c>
      <c r="Y161" s="6">
        <f t="shared" si="51"/>
        <v>1029.7297297297298</v>
      </c>
      <c r="Z161" s="5">
        <v>1143000</v>
      </c>
      <c r="AA161" s="6">
        <f t="shared" si="49"/>
        <v>6.7375885775253446</v>
      </c>
      <c r="AB161" s="4">
        <v>2.4700000000000002</v>
      </c>
      <c r="AC161" s="4">
        <v>0.54400000000000004</v>
      </c>
      <c r="AD161" s="6">
        <v>1.9995499999999997</v>
      </c>
      <c r="AE161" s="4">
        <v>8.1000000000000003E-2</v>
      </c>
      <c r="AF161" s="4">
        <f t="shared" si="36"/>
        <v>1.0577334275189338</v>
      </c>
      <c r="AG161" s="4">
        <f t="shared" si="37"/>
        <v>0.11904208428254553</v>
      </c>
      <c r="AH161">
        <v>1541</v>
      </c>
      <c r="AI161" s="4">
        <v>7.5845000000000002</v>
      </c>
      <c r="AJ161" s="29">
        <f t="shared" si="38"/>
        <v>0.16707750454856143</v>
      </c>
      <c r="AK161" t="s">
        <v>388</v>
      </c>
    </row>
    <row r="162" spans="1:37" x14ac:dyDescent="0.3">
      <c r="A162" s="20" t="s">
        <v>282</v>
      </c>
      <c r="B162" s="26" t="s">
        <v>285</v>
      </c>
      <c r="C162" t="s">
        <v>79</v>
      </c>
      <c r="D162" t="s">
        <v>18</v>
      </c>
      <c r="E162" s="31" t="s">
        <v>777</v>
      </c>
      <c r="F162" s="13">
        <v>1198.8800000000001</v>
      </c>
      <c r="G162" s="5"/>
      <c r="H162" s="5">
        <v>200.66</v>
      </c>
      <c r="I162" s="5"/>
      <c r="J162" s="5"/>
      <c r="K162" s="5"/>
      <c r="L162" s="5"/>
      <c r="M162" s="5">
        <v>312450</v>
      </c>
      <c r="N162" s="5">
        <f t="shared" si="30"/>
        <v>17561.410038400001</v>
      </c>
      <c r="O162" s="29">
        <v>7.2999999999999995E-2</v>
      </c>
      <c r="P162" s="5">
        <v>555</v>
      </c>
      <c r="Q162" s="29">
        <f t="shared" si="52"/>
        <v>1.7762842054728756E-3</v>
      </c>
      <c r="R162" s="5"/>
      <c r="S162" s="4">
        <f t="shared" si="43"/>
        <v>2.3472340425531916E-3</v>
      </c>
      <c r="T162" s="6">
        <v>73.394720199999995</v>
      </c>
      <c r="U162" s="6">
        <v>470</v>
      </c>
      <c r="V162" s="6">
        <f t="shared" si="50"/>
        <v>470</v>
      </c>
      <c r="W162" s="18">
        <f t="shared" si="45"/>
        <v>1338.1563381563383</v>
      </c>
      <c r="X162" s="18">
        <f t="shared" si="44"/>
        <v>1574.3015743015744</v>
      </c>
      <c r="Y162" s="6">
        <f t="shared" si="51"/>
        <v>935.1351351351351</v>
      </c>
      <c r="Z162" s="5">
        <v>519000</v>
      </c>
      <c r="AA162" s="6">
        <f t="shared" si="49"/>
        <v>8.5670718568248265</v>
      </c>
      <c r="AB162" s="4">
        <v>2.4700000000000002</v>
      </c>
      <c r="AC162" s="4">
        <v>0.59399999999999997</v>
      </c>
      <c r="AD162" s="6">
        <v>1.1032</v>
      </c>
      <c r="AE162" s="4">
        <v>2.7000000000000003E-2</v>
      </c>
      <c r="AF162" s="4">
        <f t="shared" si="36"/>
        <v>0.49985810788499369</v>
      </c>
      <c r="AG162" s="4">
        <f t="shared" si="37"/>
        <v>6.4789965618804901E-2</v>
      </c>
      <c r="AH162">
        <v>1353</v>
      </c>
      <c r="AI162" s="4">
        <v>6.6881499999999994</v>
      </c>
      <c r="AJ162" s="29">
        <f t="shared" si="38"/>
        <v>9.112576465684244E-2</v>
      </c>
      <c r="AK162" t="s">
        <v>388</v>
      </c>
    </row>
    <row r="163" spans="1:37" x14ac:dyDescent="0.3">
      <c r="A163" s="20" t="s">
        <v>282</v>
      </c>
      <c r="B163" s="26" t="s">
        <v>286</v>
      </c>
      <c r="C163" t="s">
        <v>79</v>
      </c>
      <c r="D163" t="s">
        <v>18</v>
      </c>
      <c r="E163" s="31" t="s">
        <v>777</v>
      </c>
      <c r="F163" s="13">
        <v>1198.8800000000001</v>
      </c>
      <c r="G163" s="5"/>
      <c r="H163" s="5">
        <v>200.66</v>
      </c>
      <c r="I163" s="5"/>
      <c r="J163" s="5"/>
      <c r="K163" s="5"/>
      <c r="L163" s="5"/>
      <c r="M163" s="5">
        <v>312450</v>
      </c>
      <c r="N163" s="5">
        <f t="shared" si="30"/>
        <v>19245.380864000002</v>
      </c>
      <c r="O163" s="29">
        <v>0.08</v>
      </c>
      <c r="P163" s="5">
        <v>1110</v>
      </c>
      <c r="Q163" s="29">
        <f t="shared" si="52"/>
        <v>3.5525684109457513E-3</v>
      </c>
      <c r="R163" s="5"/>
      <c r="S163" s="4">
        <f t="shared" si="43"/>
        <v>2.3472340425531916E-3</v>
      </c>
      <c r="T163" s="6">
        <v>73.394720199999995</v>
      </c>
      <c r="U163" s="6">
        <v>470</v>
      </c>
      <c r="V163" s="6">
        <f t="shared" si="50"/>
        <v>470</v>
      </c>
      <c r="W163" s="18">
        <f t="shared" si="45"/>
        <v>1608.9527027027025</v>
      </c>
      <c r="X163" s="18">
        <f t="shared" si="44"/>
        <v>1892.8855325914149</v>
      </c>
      <c r="Y163" s="6">
        <f t="shared" si="51"/>
        <v>1029.7297297297298</v>
      </c>
      <c r="Z163" s="5">
        <v>1143000</v>
      </c>
      <c r="AA163" s="6">
        <f t="shared" si="49"/>
        <v>8.5670718568248265</v>
      </c>
      <c r="AB163" s="4">
        <v>2.4700000000000002</v>
      </c>
      <c r="AC163" s="4">
        <v>0.54400000000000004</v>
      </c>
      <c r="AD163" s="6">
        <v>1.1032</v>
      </c>
      <c r="AE163" s="4">
        <v>0.05</v>
      </c>
      <c r="AF163" s="4">
        <f t="shared" si="36"/>
        <v>0.59017752814224111</v>
      </c>
      <c r="AG163" s="4">
        <f t="shared" si="37"/>
        <v>0.13195876402919077</v>
      </c>
      <c r="AH163">
        <v>1666</v>
      </c>
      <c r="AI163" s="4">
        <v>8.20505</v>
      </c>
      <c r="AJ163" s="29">
        <f t="shared" si="38"/>
        <v>0.11179346385736341</v>
      </c>
      <c r="AK163" t="s">
        <v>388</v>
      </c>
    </row>
    <row r="164" spans="1:37" x14ac:dyDescent="0.3">
      <c r="A164" s="20" t="s">
        <v>282</v>
      </c>
      <c r="B164" s="26" t="s">
        <v>287</v>
      </c>
      <c r="C164" t="s">
        <v>79</v>
      </c>
      <c r="D164" t="s">
        <v>18</v>
      </c>
      <c r="E164" s="31" t="s">
        <v>777</v>
      </c>
      <c r="F164" s="13">
        <v>1198.8800000000001</v>
      </c>
      <c r="G164" s="5"/>
      <c r="H164" s="5">
        <v>200.66</v>
      </c>
      <c r="I164" s="5"/>
      <c r="J164" s="5"/>
      <c r="K164" s="5"/>
      <c r="L164" s="5"/>
      <c r="M164" s="5">
        <v>312450</v>
      </c>
      <c r="N164" s="5">
        <f t="shared" si="30"/>
        <v>19245.380864000002</v>
      </c>
      <c r="O164" s="29">
        <v>0.08</v>
      </c>
      <c r="P164" s="5">
        <v>1110</v>
      </c>
      <c r="Q164" s="29">
        <f t="shared" si="52"/>
        <v>3.5525684109457513E-3</v>
      </c>
      <c r="R164" s="5"/>
      <c r="S164" s="4">
        <f t="shared" si="43"/>
        <v>4.2543617021276589E-3</v>
      </c>
      <c r="T164" s="6">
        <v>73.394720199999995</v>
      </c>
      <c r="U164" s="6">
        <v>470</v>
      </c>
      <c r="V164" s="6">
        <f t="shared" si="50"/>
        <v>470</v>
      </c>
      <c r="W164" s="18">
        <f t="shared" si="45"/>
        <v>1608.9527027027025</v>
      </c>
      <c r="X164" s="18">
        <f t="shared" si="44"/>
        <v>1892.8855325914149</v>
      </c>
      <c r="Y164" s="6">
        <f t="shared" si="51"/>
        <v>1029.7297297297298</v>
      </c>
      <c r="Z164" s="5">
        <v>1143000</v>
      </c>
      <c r="AA164" s="6">
        <f t="shared" si="49"/>
        <v>8.5670718568248265</v>
      </c>
      <c r="AB164" s="4">
        <v>2.4700000000000002</v>
      </c>
      <c r="AC164" s="4">
        <v>0.54400000000000004</v>
      </c>
      <c r="AD164" s="6">
        <v>1.9995499999999997</v>
      </c>
      <c r="AE164" s="4">
        <v>0.05</v>
      </c>
      <c r="AF164" s="4">
        <f t="shared" si="36"/>
        <v>0.59017752814224111</v>
      </c>
      <c r="AG164" s="4">
        <f t="shared" si="37"/>
        <v>0.13195876402919077</v>
      </c>
      <c r="AH164">
        <v>1851</v>
      </c>
      <c r="AI164" s="4">
        <v>9.1703499999999991</v>
      </c>
      <c r="AJ164" s="29">
        <f t="shared" si="38"/>
        <v>0.12494563607587675</v>
      </c>
      <c r="AK164" t="s">
        <v>388</v>
      </c>
    </row>
    <row r="165" spans="1:37" x14ac:dyDescent="0.3">
      <c r="A165" s="20" t="s">
        <v>282</v>
      </c>
      <c r="B165" s="26" t="s">
        <v>288</v>
      </c>
      <c r="C165" t="s">
        <v>79</v>
      </c>
      <c r="D165" t="s">
        <v>18</v>
      </c>
      <c r="E165" s="31" t="s">
        <v>777</v>
      </c>
      <c r="F165" s="13">
        <v>1198.8800000000001</v>
      </c>
      <c r="G165" s="5"/>
      <c r="H165" s="5">
        <v>200.66</v>
      </c>
      <c r="I165" s="5"/>
      <c r="J165" s="5"/>
      <c r="K165" s="5"/>
      <c r="L165" s="5"/>
      <c r="M165" s="5">
        <v>312450</v>
      </c>
      <c r="N165" s="5">
        <f t="shared" si="30"/>
        <v>19245.380864000002</v>
      </c>
      <c r="O165" s="29">
        <v>0.08</v>
      </c>
      <c r="P165" s="5">
        <v>1110</v>
      </c>
      <c r="Q165" s="29">
        <f t="shared" si="52"/>
        <v>3.5525684109457513E-3</v>
      </c>
      <c r="R165" s="5"/>
      <c r="S165" s="4">
        <f t="shared" si="43"/>
        <v>2.3472340425531916E-3</v>
      </c>
      <c r="T165" s="6">
        <v>84.895179880000001</v>
      </c>
      <c r="U165" s="6">
        <v>470</v>
      </c>
      <c r="V165" s="6">
        <f t="shared" si="50"/>
        <v>470</v>
      </c>
      <c r="W165" s="18">
        <f t="shared" si="45"/>
        <v>1608.9527027027025</v>
      </c>
      <c r="X165" s="18">
        <f t="shared" si="44"/>
        <v>1892.8855325914149</v>
      </c>
      <c r="Y165" s="6">
        <f t="shared" si="51"/>
        <v>1029.7297297297298</v>
      </c>
      <c r="Z165" s="5">
        <v>1143000</v>
      </c>
      <c r="AA165" s="6">
        <f t="shared" si="49"/>
        <v>9.2138580345043302</v>
      </c>
      <c r="AB165" s="4">
        <v>2.4700000000000002</v>
      </c>
      <c r="AC165" s="4">
        <v>0.54400000000000004</v>
      </c>
      <c r="AD165" s="6">
        <v>1.1032</v>
      </c>
      <c r="AE165" s="4">
        <v>4.2999999999999997E-2</v>
      </c>
      <c r="AF165" s="4">
        <f t="shared" si="36"/>
        <v>0.5102281967899096</v>
      </c>
      <c r="AG165" s="4">
        <f t="shared" si="37"/>
        <v>0.13195876402919077</v>
      </c>
      <c r="AH165">
        <v>1556</v>
      </c>
      <c r="AI165" s="4">
        <v>7.7224000000000004</v>
      </c>
      <c r="AJ165" s="29">
        <f t="shared" si="38"/>
        <v>9.0963939424071813E-2</v>
      </c>
      <c r="AK165" t="s">
        <v>388</v>
      </c>
    </row>
    <row r="166" spans="1:37" x14ac:dyDescent="0.3">
      <c r="A166" s="20" t="s">
        <v>282</v>
      </c>
      <c r="B166" s="26" t="s">
        <v>289</v>
      </c>
      <c r="C166" t="s">
        <v>79</v>
      </c>
      <c r="D166" t="s">
        <v>18</v>
      </c>
      <c r="E166" s="31" t="s">
        <v>777</v>
      </c>
      <c r="F166" s="13">
        <v>1198.8800000000001</v>
      </c>
      <c r="G166" s="5"/>
      <c r="H166" s="5">
        <v>200.66</v>
      </c>
      <c r="I166" s="5"/>
      <c r="J166" s="5"/>
      <c r="K166" s="5"/>
      <c r="L166" s="5"/>
      <c r="M166" s="5">
        <v>312450</v>
      </c>
      <c r="N166" s="5">
        <f t="shared" si="30"/>
        <v>19245.380864000002</v>
      </c>
      <c r="O166" s="29">
        <v>0.08</v>
      </c>
      <c r="P166" s="5">
        <v>1110</v>
      </c>
      <c r="Q166" s="29">
        <f t="shared" si="52"/>
        <v>3.5525684109457513E-3</v>
      </c>
      <c r="R166" s="5"/>
      <c r="S166" s="4">
        <f t="shared" si="43"/>
        <v>4.2543617021276589E-3</v>
      </c>
      <c r="T166" s="6">
        <v>84.895179880000001</v>
      </c>
      <c r="U166" s="6">
        <v>470</v>
      </c>
      <c r="V166" s="6">
        <f t="shared" si="50"/>
        <v>470</v>
      </c>
      <c r="W166" s="18">
        <f t="shared" si="45"/>
        <v>1608.9527027027025</v>
      </c>
      <c r="X166" s="18">
        <f t="shared" si="44"/>
        <v>1892.8855325914149</v>
      </c>
      <c r="Y166" s="6">
        <f t="shared" si="51"/>
        <v>1029.7297297297298</v>
      </c>
      <c r="Z166" s="5">
        <v>1143000</v>
      </c>
      <c r="AA166" s="6">
        <f t="shared" si="49"/>
        <v>9.2138580345043302</v>
      </c>
      <c r="AB166" s="4">
        <v>2.4700000000000002</v>
      </c>
      <c r="AC166" s="4">
        <v>0.54400000000000004</v>
      </c>
      <c r="AD166" s="6">
        <v>1.9995499999999997</v>
      </c>
      <c r="AE166" s="4">
        <v>4.2999999999999997E-2</v>
      </c>
      <c r="AF166" s="4">
        <f t="shared" si="36"/>
        <v>0.5102281967899096</v>
      </c>
      <c r="AG166" s="4">
        <f t="shared" si="37"/>
        <v>0.13195876402919077</v>
      </c>
      <c r="AH166">
        <v>1877</v>
      </c>
      <c r="AI166" s="4">
        <v>9.3082499999999992</v>
      </c>
      <c r="AJ166" s="29">
        <f t="shared" si="38"/>
        <v>0.10964403412722941</v>
      </c>
      <c r="AK166" t="s">
        <v>388</v>
      </c>
    </row>
    <row r="167" spans="1:37" x14ac:dyDescent="0.3">
      <c r="A167" s="20" t="s">
        <v>290</v>
      </c>
      <c r="B167" s="26" t="s">
        <v>291</v>
      </c>
      <c r="C167" t="s">
        <v>79</v>
      </c>
      <c r="D167" t="s">
        <v>18</v>
      </c>
      <c r="E167" s="31" t="s">
        <v>777</v>
      </c>
      <c r="F167" s="13">
        <v>599.44000000000005</v>
      </c>
      <c r="G167" s="5"/>
      <c r="H167" s="5">
        <v>119.38</v>
      </c>
      <c r="I167" s="5"/>
      <c r="J167" s="5"/>
      <c r="K167" s="5"/>
      <c r="L167" s="5"/>
      <c r="M167" s="5">
        <v>159600</v>
      </c>
      <c r="N167" s="5">
        <f t="shared" ref="N167:N255" si="53">+O167*H167*F167</f>
        <v>2862.4458880000002</v>
      </c>
      <c r="O167" s="29">
        <v>0.04</v>
      </c>
      <c r="P167" s="5">
        <v>678</v>
      </c>
      <c r="Q167" s="29">
        <f t="shared" si="52"/>
        <v>4.2481203007518793E-3</v>
      </c>
      <c r="R167" s="5"/>
      <c r="S167" s="4">
        <f t="shared" si="43"/>
        <v>5.2607954545454538E-3</v>
      </c>
      <c r="T167" s="6">
        <v>32.598425280000001</v>
      </c>
      <c r="U167" s="6">
        <v>616</v>
      </c>
      <c r="V167" s="6">
        <f t="shared" si="50"/>
        <v>616</v>
      </c>
      <c r="W167" s="18">
        <f t="shared" si="45"/>
        <v>1566.4885072578054</v>
      </c>
      <c r="X167" s="18">
        <f t="shared" si="44"/>
        <v>1842.9276555974182</v>
      </c>
      <c r="Y167" s="6">
        <f t="shared" si="51"/>
        <v>930.67846607669617</v>
      </c>
      <c r="Z167" s="5">
        <v>631000</v>
      </c>
      <c r="AA167" s="6">
        <f t="shared" si="49"/>
        <v>5.7095030676933698</v>
      </c>
      <c r="AB167" s="4">
        <v>2.78</v>
      </c>
      <c r="AC167" s="4">
        <v>0.505</v>
      </c>
      <c r="AD167" s="6">
        <v>3.2406499999999996</v>
      </c>
      <c r="AE167" s="4">
        <v>0.121</v>
      </c>
      <c r="AF167" s="4">
        <f t="shared" si="36"/>
        <v>0.9600043977515833</v>
      </c>
      <c r="AG167" s="4">
        <f t="shared" si="37"/>
        <v>0.21264451064826653</v>
      </c>
      <c r="AH167">
        <v>506</v>
      </c>
      <c r="AI167" s="4">
        <v>7.7913499999999987</v>
      </c>
      <c r="AJ167" s="29">
        <f t="shared" si="38"/>
        <v>0.23901001146764592</v>
      </c>
      <c r="AK167" t="s">
        <v>387</v>
      </c>
    </row>
    <row r="168" spans="1:37" x14ac:dyDescent="0.3">
      <c r="A168" s="20" t="s">
        <v>290</v>
      </c>
      <c r="B168" s="26" t="s">
        <v>292</v>
      </c>
      <c r="C168" t="s">
        <v>79</v>
      </c>
      <c r="D168" t="s">
        <v>18</v>
      </c>
      <c r="E168" s="31" t="s">
        <v>777</v>
      </c>
      <c r="F168" s="13">
        <v>599.44000000000005</v>
      </c>
      <c r="G168" s="5"/>
      <c r="H168" s="5">
        <v>119.38</v>
      </c>
      <c r="I168" s="5"/>
      <c r="J168" s="5"/>
      <c r="K168" s="5"/>
      <c r="L168" s="5"/>
      <c r="M168" s="5">
        <v>159600</v>
      </c>
      <c r="N168" s="5">
        <f t="shared" si="53"/>
        <v>2790.8847407999997</v>
      </c>
      <c r="O168" s="29">
        <v>3.9E-2</v>
      </c>
      <c r="P168" s="5">
        <v>678</v>
      </c>
      <c r="Q168" s="29">
        <f t="shared" si="52"/>
        <v>4.2481203007518793E-3</v>
      </c>
      <c r="R168" s="5"/>
      <c r="S168" s="4">
        <f t="shared" si="43"/>
        <v>5.2543545878693618E-3</v>
      </c>
      <c r="T168" s="6">
        <v>33.901534919999996</v>
      </c>
      <c r="U168" s="6">
        <v>643</v>
      </c>
      <c r="V168" s="6">
        <f t="shared" si="50"/>
        <v>643</v>
      </c>
      <c r="W168" s="18">
        <f t="shared" si="45"/>
        <v>1567.7322495704241</v>
      </c>
      <c r="X168" s="18">
        <f t="shared" si="44"/>
        <v>1844.3908818475577</v>
      </c>
      <c r="Y168" s="6">
        <f t="shared" si="51"/>
        <v>927.72861356932151</v>
      </c>
      <c r="Z168" s="5">
        <v>629000</v>
      </c>
      <c r="AA168" s="6">
        <f t="shared" si="49"/>
        <v>5.8225024620003376</v>
      </c>
      <c r="AB168" s="4">
        <v>2.78</v>
      </c>
      <c r="AC168" s="4">
        <v>0.503</v>
      </c>
      <c r="AD168" s="6">
        <v>3.3785499999999997</v>
      </c>
      <c r="AE168" s="4">
        <v>0.11599999999999999</v>
      </c>
      <c r="AF168" s="4">
        <f t="shared" si="36"/>
        <v>0.93614980178435925</v>
      </c>
      <c r="AG168" s="4">
        <f t="shared" si="37"/>
        <v>0.20984759087356764</v>
      </c>
      <c r="AH168">
        <v>515</v>
      </c>
      <c r="AI168" s="4">
        <v>7.9292499999999988</v>
      </c>
      <c r="AJ168" s="29">
        <f t="shared" si="38"/>
        <v>0.23389058987185232</v>
      </c>
      <c r="AK168" t="s">
        <v>387</v>
      </c>
    </row>
    <row r="169" spans="1:37" x14ac:dyDescent="0.3">
      <c r="A169" s="20" t="s">
        <v>290</v>
      </c>
      <c r="B169" s="26" t="s">
        <v>293</v>
      </c>
      <c r="C169" t="s">
        <v>79</v>
      </c>
      <c r="D169" t="s">
        <v>18</v>
      </c>
      <c r="E169" s="31" t="s">
        <v>777</v>
      </c>
      <c r="F169" s="13">
        <v>599.44000000000005</v>
      </c>
      <c r="G169" s="5"/>
      <c r="H169" s="5">
        <v>119.38</v>
      </c>
      <c r="I169" s="5"/>
      <c r="J169" s="5"/>
      <c r="K169" s="5"/>
      <c r="L169" s="5"/>
      <c r="M169" s="5">
        <v>159600</v>
      </c>
      <c r="N169" s="5">
        <f t="shared" si="53"/>
        <v>3792.7408016000004</v>
      </c>
      <c r="O169" s="29">
        <v>5.2999999999999999E-2</v>
      </c>
      <c r="P169" s="5">
        <v>452</v>
      </c>
      <c r="Q169" s="29">
        <f t="shared" si="52"/>
        <v>2.832080200501253E-3</v>
      </c>
      <c r="R169" s="5"/>
      <c r="S169" s="4">
        <f t="shared" si="43"/>
        <v>5.3038461538461538E-3</v>
      </c>
      <c r="T169" s="6">
        <v>31.102262359999997</v>
      </c>
      <c r="U169" s="6">
        <v>663</v>
      </c>
      <c r="V169" s="6">
        <f t="shared" si="50"/>
        <v>663</v>
      </c>
      <c r="W169" s="18">
        <f t="shared" si="45"/>
        <v>1567.7297818277402</v>
      </c>
      <c r="X169" s="18">
        <f t="shared" si="44"/>
        <v>1844.3879786208709</v>
      </c>
      <c r="Y169" s="6">
        <f t="shared" si="51"/>
        <v>931.4159292035398</v>
      </c>
      <c r="Z169" s="5">
        <v>421000</v>
      </c>
      <c r="AA169" s="6">
        <f t="shared" si="49"/>
        <v>5.576940232779978</v>
      </c>
      <c r="AB169" s="4">
        <v>2.78</v>
      </c>
      <c r="AC169" s="4">
        <v>0.505</v>
      </c>
      <c r="AD169" s="6">
        <v>3.5164499999999999</v>
      </c>
      <c r="AE169" s="4">
        <v>8.5000000000000006E-2</v>
      </c>
      <c r="AF169" s="4">
        <f t="shared" si="36"/>
        <v>1.2725420426570695</v>
      </c>
      <c r="AG169" s="4">
        <f t="shared" si="37"/>
        <v>0.112179276915936</v>
      </c>
      <c r="AH169">
        <v>489</v>
      </c>
      <c r="AI169" s="4">
        <v>7.5155500000000002</v>
      </c>
      <c r="AJ169" s="29">
        <f t="shared" si="38"/>
        <v>0.24163997824369202</v>
      </c>
      <c r="AK169" t="s">
        <v>387</v>
      </c>
    </row>
    <row r="170" spans="1:37" x14ac:dyDescent="0.3">
      <c r="A170" s="20" t="s">
        <v>290</v>
      </c>
      <c r="B170" s="26" t="s">
        <v>294</v>
      </c>
      <c r="C170" t="s">
        <v>79</v>
      </c>
      <c r="D170" t="s">
        <v>18</v>
      </c>
      <c r="E170" s="31" t="s">
        <v>777</v>
      </c>
      <c r="F170" s="13">
        <v>599.44000000000005</v>
      </c>
      <c r="G170" s="5"/>
      <c r="H170" s="5">
        <v>119.38</v>
      </c>
      <c r="I170" s="5"/>
      <c r="J170" s="5"/>
      <c r="K170" s="5"/>
      <c r="L170" s="5"/>
      <c r="M170" s="5">
        <v>159600</v>
      </c>
      <c r="N170" s="5">
        <f t="shared" si="53"/>
        <v>4723.0357152000006</v>
      </c>
      <c r="O170" s="29">
        <v>6.6000000000000003E-2</v>
      </c>
      <c r="P170" s="5">
        <v>226</v>
      </c>
      <c r="Q170" s="29">
        <f t="shared" si="52"/>
        <v>1.4160401002506265E-3</v>
      </c>
      <c r="R170" s="5"/>
      <c r="S170" s="4">
        <f t="shared" si="43"/>
        <v>5.2872456964006258E-3</v>
      </c>
      <c r="T170" s="6">
        <v>31.502158439999999</v>
      </c>
      <c r="U170" s="6">
        <v>639</v>
      </c>
      <c r="V170" s="6">
        <f t="shared" si="50"/>
        <v>639</v>
      </c>
      <c r="W170" s="18">
        <f t="shared" si="45"/>
        <v>1566.5075671360385</v>
      </c>
      <c r="X170" s="18">
        <f t="shared" si="44"/>
        <v>1842.9500789835747</v>
      </c>
      <c r="Y170" s="6">
        <f t="shared" si="51"/>
        <v>960.17699115044252</v>
      </c>
      <c r="Z170" s="5">
        <v>217000</v>
      </c>
      <c r="AA170" s="6">
        <f t="shared" si="49"/>
        <v>5.6126783659853521</v>
      </c>
      <c r="AB170" s="4">
        <v>2.78</v>
      </c>
      <c r="AC170" s="4">
        <v>0.52100000000000002</v>
      </c>
      <c r="AD170" s="6">
        <v>3.3785499999999997</v>
      </c>
      <c r="AE170" s="4">
        <v>4.2999999999999997E-2</v>
      </c>
      <c r="AF170" s="4">
        <f t="shared" si="36"/>
        <v>1.4091808222271986</v>
      </c>
      <c r="AG170" s="4">
        <f t="shared" si="37"/>
        <v>4.996904088898764E-2</v>
      </c>
      <c r="AH170">
        <v>469</v>
      </c>
      <c r="AI170" s="4">
        <v>7.2397499999999999</v>
      </c>
      <c r="AJ170" s="29">
        <f t="shared" si="38"/>
        <v>0.2298175857946069</v>
      </c>
      <c r="AK170" t="s">
        <v>387</v>
      </c>
    </row>
    <row r="171" spans="1:37" x14ac:dyDescent="0.3">
      <c r="A171" s="20" t="s">
        <v>290</v>
      </c>
      <c r="B171" s="26" t="s">
        <v>295</v>
      </c>
      <c r="C171" t="s">
        <v>79</v>
      </c>
      <c r="D171" t="s">
        <v>18</v>
      </c>
      <c r="E171" s="31" t="s">
        <v>777</v>
      </c>
      <c r="F171" s="13">
        <v>599.44000000000005</v>
      </c>
      <c r="G171" s="5"/>
      <c r="H171" s="5">
        <v>119.38</v>
      </c>
      <c r="I171" s="5"/>
      <c r="J171" s="5"/>
      <c r="K171" s="5"/>
      <c r="L171" s="5"/>
      <c r="M171" s="5">
        <v>159600</v>
      </c>
      <c r="N171" s="5">
        <f t="shared" si="53"/>
        <v>4794.5968624000006</v>
      </c>
      <c r="O171" s="29">
        <v>6.7000000000000004E-2</v>
      </c>
      <c r="P171" s="5">
        <v>226</v>
      </c>
      <c r="Q171" s="29">
        <f t="shared" si="52"/>
        <v>1.4160401002506265E-3</v>
      </c>
      <c r="R171" s="5"/>
      <c r="S171" s="4">
        <f t="shared" si="43"/>
        <v>5.3441489361702125E-3</v>
      </c>
      <c r="T171" s="6">
        <v>30.398996839999999</v>
      </c>
      <c r="U171" s="6">
        <v>658</v>
      </c>
      <c r="V171" s="6">
        <f t="shared" si="50"/>
        <v>658</v>
      </c>
      <c r="W171" s="18">
        <f t="shared" si="45"/>
        <v>1565.8604519973203</v>
      </c>
      <c r="X171" s="18">
        <f t="shared" si="44"/>
        <v>1842.188767055671</v>
      </c>
      <c r="Y171" s="6">
        <f t="shared" si="51"/>
        <v>924.77876106194685</v>
      </c>
      <c r="Z171" s="5">
        <v>209000</v>
      </c>
      <c r="AA171" s="6">
        <f t="shared" si="49"/>
        <v>5.5135285289912117</v>
      </c>
      <c r="AB171" s="4">
        <v>2.78</v>
      </c>
      <c r="AC171" s="4">
        <v>0.502</v>
      </c>
      <c r="AD171" s="6">
        <v>3.5164499999999999</v>
      </c>
      <c r="AE171" s="4">
        <v>4.2999999999999997E-2</v>
      </c>
      <c r="AF171" s="4">
        <f t="shared" si="36"/>
        <v>1.5231858286355475</v>
      </c>
      <c r="AG171" s="4">
        <f t="shared" si="37"/>
        <v>4.7886871489369896E-2</v>
      </c>
      <c r="AH171">
        <v>454</v>
      </c>
      <c r="AI171" s="4">
        <v>7.0328999999999997</v>
      </c>
      <c r="AJ171" s="29">
        <f t="shared" si="38"/>
        <v>0.23135302908238994</v>
      </c>
      <c r="AK171" t="s">
        <v>387</v>
      </c>
    </row>
    <row r="172" spans="1:37" x14ac:dyDescent="0.3">
      <c r="A172" s="20" t="s">
        <v>298</v>
      </c>
      <c r="B172" s="26" t="s">
        <v>299</v>
      </c>
      <c r="C172" t="s">
        <v>182</v>
      </c>
      <c r="D172" t="s">
        <v>46</v>
      </c>
      <c r="E172" s="31" t="s">
        <v>777</v>
      </c>
      <c r="F172" s="13">
        <v>490.21999999999997</v>
      </c>
      <c r="G172" s="5"/>
      <c r="H172" s="5">
        <v>96.52</v>
      </c>
      <c r="I172" s="5"/>
      <c r="J172" s="5"/>
      <c r="K172" s="5"/>
      <c r="L172" s="5"/>
      <c r="M172" s="5">
        <v>91500</v>
      </c>
      <c r="N172" s="5">
        <f t="shared" si="53"/>
        <v>567.79241279999997</v>
      </c>
      <c r="O172" s="29">
        <v>1.2E-2</v>
      </c>
      <c r="P172" s="5">
        <v>198</v>
      </c>
      <c r="Q172" s="29">
        <f t="shared" si="52"/>
        <v>2.163934426229508E-3</v>
      </c>
      <c r="R172" s="5"/>
      <c r="S172" s="4">
        <f t="shared" si="43"/>
        <v>1.8009328358208957E-3</v>
      </c>
      <c r="T172" s="6">
        <v>43.499040839999999</v>
      </c>
      <c r="U172" s="6">
        <v>536</v>
      </c>
      <c r="V172" s="6">
        <f t="shared" ref="V172:V183" si="54">+U172</f>
        <v>536</v>
      </c>
      <c r="W172" s="18">
        <f t="shared" si="45"/>
        <v>2879.4037940379403</v>
      </c>
      <c r="X172" s="18">
        <f t="shared" si="44"/>
        <v>3387.5338753387537</v>
      </c>
      <c r="Y172" s="6">
        <f t="shared" ref="Y172:Y183" si="55">+Z172/P172</f>
        <v>1111.1111111111111</v>
      </c>
      <c r="Z172" s="5">
        <v>220000</v>
      </c>
      <c r="AA172" s="6">
        <f t="shared" si="49"/>
        <v>6.595380265003679</v>
      </c>
      <c r="AB172" s="4">
        <v>2.69</v>
      </c>
      <c r="AC172" s="4">
        <v>0.32799999999999996</v>
      </c>
      <c r="AD172" s="6">
        <v>0.96530000000000005</v>
      </c>
      <c r="AE172" s="4">
        <v>0.03</v>
      </c>
      <c r="AF172" s="4">
        <f t="shared" si="36"/>
        <v>0.29110621182456764</v>
      </c>
      <c r="AG172" s="4">
        <f t="shared" si="37"/>
        <v>0.49205711407439534</v>
      </c>
      <c r="AH172">
        <v>151</v>
      </c>
      <c r="AI172" s="4">
        <v>3.7233000000000001</v>
      </c>
      <c r="AJ172" s="29">
        <f t="shared" si="38"/>
        <v>8.5594990788307235E-2</v>
      </c>
      <c r="AK172" t="s">
        <v>3</v>
      </c>
    </row>
    <row r="173" spans="1:37" x14ac:dyDescent="0.3">
      <c r="A173" s="20" t="s">
        <v>298</v>
      </c>
      <c r="B173" s="26" t="s">
        <v>300</v>
      </c>
      <c r="C173" t="s">
        <v>182</v>
      </c>
      <c r="D173" t="s">
        <v>46</v>
      </c>
      <c r="E173" s="31" t="s">
        <v>777</v>
      </c>
      <c r="F173" s="13">
        <v>490.21999999999997</v>
      </c>
      <c r="G173" s="5"/>
      <c r="H173" s="5">
        <v>96.52</v>
      </c>
      <c r="I173" s="5"/>
      <c r="J173" s="5"/>
      <c r="K173" s="5"/>
      <c r="L173" s="5"/>
      <c r="M173" s="5">
        <v>91500</v>
      </c>
      <c r="N173" s="5">
        <f t="shared" si="53"/>
        <v>567.79241279999997</v>
      </c>
      <c r="O173" s="29">
        <v>1.2E-2</v>
      </c>
      <c r="P173" s="5">
        <v>198</v>
      </c>
      <c r="Q173" s="29">
        <f t="shared" si="52"/>
        <v>2.163934426229508E-3</v>
      </c>
      <c r="R173" s="5"/>
      <c r="S173" s="4">
        <f t="shared" si="43"/>
        <v>3.7047761194029848E-3</v>
      </c>
      <c r="T173" s="6">
        <v>44.69872908</v>
      </c>
      <c r="U173" s="6">
        <v>335</v>
      </c>
      <c r="V173" s="6">
        <f t="shared" si="54"/>
        <v>335</v>
      </c>
      <c r="W173" s="18">
        <f t="shared" si="45"/>
        <v>2879.4037940379403</v>
      </c>
      <c r="X173" s="18">
        <f t="shared" si="44"/>
        <v>3387.5338753387537</v>
      </c>
      <c r="Y173" s="6">
        <f t="shared" si="55"/>
        <v>1111.1111111111111</v>
      </c>
      <c r="Z173" s="5">
        <v>220000</v>
      </c>
      <c r="AA173" s="6">
        <f t="shared" si="49"/>
        <v>6.6857108133690613</v>
      </c>
      <c r="AB173" s="4">
        <v>2.69</v>
      </c>
      <c r="AC173" s="4">
        <v>0.32799999999999996</v>
      </c>
      <c r="AD173" s="6">
        <v>1.2410999999999999</v>
      </c>
      <c r="AE173" s="4">
        <v>2.8999999999999998E-2</v>
      </c>
      <c r="AF173" s="4">
        <f t="shared" si="36"/>
        <v>0.22933182235647045</v>
      </c>
      <c r="AG173" s="4">
        <f t="shared" si="37"/>
        <v>0.60783705442293434</v>
      </c>
      <c r="AH173">
        <v>156</v>
      </c>
      <c r="AI173" s="4">
        <v>3.7922500000000001</v>
      </c>
      <c r="AJ173" s="29">
        <f t="shared" si="38"/>
        <v>8.4840219801614103E-2</v>
      </c>
      <c r="AK173" t="s">
        <v>3</v>
      </c>
    </row>
    <row r="174" spans="1:37" x14ac:dyDescent="0.3">
      <c r="A174" s="20" t="s">
        <v>298</v>
      </c>
      <c r="B174" s="26" t="s">
        <v>301</v>
      </c>
      <c r="C174" t="s">
        <v>182</v>
      </c>
      <c r="D174" t="s">
        <v>46</v>
      </c>
      <c r="E174" s="31" t="s">
        <v>777</v>
      </c>
      <c r="F174" s="13">
        <v>490.21999999999997</v>
      </c>
      <c r="G174" s="5"/>
      <c r="H174" s="5">
        <v>96.52</v>
      </c>
      <c r="I174" s="5"/>
      <c r="J174" s="5"/>
      <c r="K174" s="5"/>
      <c r="L174" s="5"/>
      <c r="M174" s="5">
        <v>91500</v>
      </c>
      <c r="N174" s="5">
        <f t="shared" si="53"/>
        <v>567.79241279999997</v>
      </c>
      <c r="O174" s="29">
        <v>1.2E-2</v>
      </c>
      <c r="P174" s="5">
        <v>198</v>
      </c>
      <c r="Q174" s="29">
        <f t="shared" si="52"/>
        <v>2.163934426229508E-3</v>
      </c>
      <c r="R174" s="5"/>
      <c r="S174" s="4">
        <f t="shared" si="43"/>
        <v>1.9298982188295163E-3</v>
      </c>
      <c r="T174" s="6">
        <v>43.195671400000002</v>
      </c>
      <c r="U174" s="6">
        <v>393</v>
      </c>
      <c r="V174" s="6">
        <f t="shared" si="54"/>
        <v>393</v>
      </c>
      <c r="W174" s="18">
        <f t="shared" si="45"/>
        <v>2879.4037940379403</v>
      </c>
      <c r="X174" s="18">
        <f t="shared" si="44"/>
        <v>3387.5338753387537</v>
      </c>
      <c r="Y174" s="6">
        <f t="shared" si="55"/>
        <v>1111.1111111111111</v>
      </c>
      <c r="Z174" s="5">
        <v>220000</v>
      </c>
      <c r="AA174" s="6">
        <f t="shared" si="49"/>
        <v>6.5723413940543294</v>
      </c>
      <c r="AB174" s="4">
        <v>2.69</v>
      </c>
      <c r="AC174" s="4">
        <v>0.32799999999999996</v>
      </c>
      <c r="AD174" s="6">
        <v>0.75844999999999996</v>
      </c>
      <c r="AE174" s="4">
        <v>0.03</v>
      </c>
      <c r="AF174" s="4">
        <f t="shared" si="36"/>
        <v>0.25342449005051365</v>
      </c>
      <c r="AG174" s="4">
        <f t="shared" si="37"/>
        <v>0.56919078286415048</v>
      </c>
      <c r="AH174">
        <v>146</v>
      </c>
      <c r="AI174" s="4">
        <v>3.5853999999999999</v>
      </c>
      <c r="AJ174" s="29">
        <f t="shared" si="38"/>
        <v>8.3003687262978854E-2</v>
      </c>
      <c r="AK174" t="s">
        <v>3</v>
      </c>
    </row>
    <row r="175" spans="1:37" x14ac:dyDescent="0.3">
      <c r="A175" s="20" t="s">
        <v>298</v>
      </c>
      <c r="B175" s="26" t="s">
        <v>302</v>
      </c>
      <c r="C175" t="s">
        <v>182</v>
      </c>
      <c r="D175" t="s">
        <v>46</v>
      </c>
      <c r="E175" s="31" t="s">
        <v>777</v>
      </c>
      <c r="F175" s="13">
        <v>490.21999999999997</v>
      </c>
      <c r="G175" s="5"/>
      <c r="H175" s="5">
        <v>96.52</v>
      </c>
      <c r="I175" s="5"/>
      <c r="J175" s="5"/>
      <c r="K175" s="5"/>
      <c r="L175" s="5"/>
      <c r="M175" s="5">
        <v>91500</v>
      </c>
      <c r="N175" s="5">
        <f t="shared" si="53"/>
        <v>567.79241279999997</v>
      </c>
      <c r="O175" s="29">
        <v>1.2E-2</v>
      </c>
      <c r="P175" s="5">
        <v>198</v>
      </c>
      <c r="Q175" s="29">
        <f t="shared" si="52"/>
        <v>2.163934426229508E-3</v>
      </c>
      <c r="R175" s="5"/>
      <c r="S175" s="4">
        <f t="shared" si="43"/>
        <v>1.4965891472868218E-3</v>
      </c>
      <c r="T175" s="6">
        <v>38.100443759999997</v>
      </c>
      <c r="U175" s="6">
        <v>645</v>
      </c>
      <c r="V175" s="6">
        <f t="shared" si="54"/>
        <v>645</v>
      </c>
      <c r="W175" s="18">
        <f t="shared" si="45"/>
        <v>2879.4037940379403</v>
      </c>
      <c r="X175" s="18">
        <f t="shared" si="44"/>
        <v>3387.5338753387537</v>
      </c>
      <c r="Y175" s="6">
        <f t="shared" si="55"/>
        <v>1111.1111111111111</v>
      </c>
      <c r="Z175" s="5">
        <v>220000</v>
      </c>
      <c r="AA175" s="6">
        <f t="shared" si="49"/>
        <v>6.17255569112179</v>
      </c>
      <c r="AB175" s="4">
        <v>2.69</v>
      </c>
      <c r="AC175" s="4">
        <v>0.32799999999999996</v>
      </c>
      <c r="AD175" s="6">
        <v>0.96530000000000005</v>
      </c>
      <c r="AE175" s="4">
        <v>3.5000000000000003E-2</v>
      </c>
      <c r="AF175" s="4">
        <f t="shared" si="36"/>
        <v>0.36668446921350401</v>
      </c>
      <c r="AG175" s="4">
        <f t="shared" si="37"/>
        <v>0.445988970764302</v>
      </c>
      <c r="AH175">
        <v>139</v>
      </c>
      <c r="AI175" s="4">
        <v>3.3785499999999997</v>
      </c>
      <c r="AJ175" s="29">
        <f t="shared" si="38"/>
        <v>8.867482020109678E-2</v>
      </c>
      <c r="AK175" t="s">
        <v>3</v>
      </c>
    </row>
    <row r="176" spans="1:37" x14ac:dyDescent="0.3">
      <c r="A176" s="20" t="s">
        <v>298</v>
      </c>
      <c r="B176" s="26" t="s">
        <v>303</v>
      </c>
      <c r="C176" t="s">
        <v>182</v>
      </c>
      <c r="D176" t="s">
        <v>46</v>
      </c>
      <c r="E176" s="31" t="s">
        <v>777</v>
      </c>
      <c r="F176" s="13">
        <v>490.21999999999997</v>
      </c>
      <c r="G176" s="5"/>
      <c r="H176" s="5">
        <v>96.52</v>
      </c>
      <c r="I176" s="5"/>
      <c r="J176" s="5"/>
      <c r="K176" s="5"/>
      <c r="L176" s="5"/>
      <c r="M176" s="5">
        <v>91500</v>
      </c>
      <c r="N176" s="5">
        <f t="shared" si="53"/>
        <v>567.79241279999997</v>
      </c>
      <c r="O176" s="29">
        <v>1.2E-2</v>
      </c>
      <c r="P176" s="5">
        <v>198</v>
      </c>
      <c r="Q176" s="29">
        <f t="shared" si="52"/>
        <v>2.163934426229508E-3</v>
      </c>
      <c r="R176" s="5"/>
      <c r="S176" s="4">
        <f t="shared" si="43"/>
        <v>1.8337765957446807E-3</v>
      </c>
      <c r="T176" s="6">
        <v>39.196710599999996</v>
      </c>
      <c r="U176" s="6">
        <v>564</v>
      </c>
      <c r="V176" s="6">
        <f t="shared" si="54"/>
        <v>564</v>
      </c>
      <c r="W176" s="18">
        <f t="shared" si="45"/>
        <v>2879.4037940379403</v>
      </c>
      <c r="X176" s="18">
        <f t="shared" si="44"/>
        <v>3387.5338753387537</v>
      </c>
      <c r="Y176" s="6">
        <f t="shared" si="55"/>
        <v>1111.1111111111111</v>
      </c>
      <c r="Z176" s="5">
        <v>220000</v>
      </c>
      <c r="AA176" s="6">
        <f t="shared" si="49"/>
        <v>6.2607276414167705</v>
      </c>
      <c r="AB176" s="4">
        <v>2.69</v>
      </c>
      <c r="AC176" s="4">
        <v>0.32799999999999996</v>
      </c>
      <c r="AD176" s="6">
        <v>1.0342499999999999</v>
      </c>
      <c r="AE176" s="4">
        <v>3.4000000000000002E-2</v>
      </c>
      <c r="AF176" s="4">
        <f t="shared" si="36"/>
        <v>0.33163091488943869</v>
      </c>
      <c r="AG176" s="4">
        <f t="shared" si="37"/>
        <v>0.47933819625949287</v>
      </c>
      <c r="AH176">
        <v>134</v>
      </c>
      <c r="AI176" s="4">
        <v>3.3095999999999997</v>
      </c>
      <c r="AJ176" s="29">
        <f t="shared" si="38"/>
        <v>8.4435656700233411E-2</v>
      </c>
      <c r="AK176" t="s">
        <v>3</v>
      </c>
    </row>
    <row r="177" spans="1:37" x14ac:dyDescent="0.3">
      <c r="A177" s="20" t="s">
        <v>298</v>
      </c>
      <c r="B177" s="26" t="s">
        <v>304</v>
      </c>
      <c r="C177" t="s">
        <v>182</v>
      </c>
      <c r="D177" t="s">
        <v>46</v>
      </c>
      <c r="E177" s="31" t="s">
        <v>777</v>
      </c>
      <c r="F177" s="13">
        <v>490.21999999999997</v>
      </c>
      <c r="G177" s="5"/>
      <c r="H177" s="5">
        <v>96.52</v>
      </c>
      <c r="I177" s="5"/>
      <c r="J177" s="5"/>
      <c r="K177" s="5"/>
      <c r="L177" s="5"/>
      <c r="M177" s="5">
        <v>91500</v>
      </c>
      <c r="N177" s="5">
        <f t="shared" si="53"/>
        <v>567.79241279999997</v>
      </c>
      <c r="O177" s="29">
        <v>1.2E-2</v>
      </c>
      <c r="P177" s="5">
        <v>198</v>
      </c>
      <c r="Q177" s="29">
        <f t="shared" si="52"/>
        <v>2.163934426229508E-3</v>
      </c>
      <c r="R177" s="5"/>
      <c r="S177" s="4">
        <f t="shared" si="43"/>
        <v>1.8534946236559138E-3</v>
      </c>
      <c r="T177" s="6">
        <v>40.196450800000001</v>
      </c>
      <c r="U177" s="6">
        <v>558</v>
      </c>
      <c r="V177" s="6">
        <f t="shared" si="54"/>
        <v>558</v>
      </c>
      <c r="W177" s="18">
        <f t="shared" si="45"/>
        <v>2879.4037940379403</v>
      </c>
      <c r="X177" s="18">
        <f t="shared" si="44"/>
        <v>3387.5338753387537</v>
      </c>
      <c r="Y177" s="6">
        <f t="shared" si="55"/>
        <v>1111.1111111111111</v>
      </c>
      <c r="Z177" s="5">
        <v>220000</v>
      </c>
      <c r="AA177" s="6">
        <f t="shared" si="49"/>
        <v>6.3400670974367452</v>
      </c>
      <c r="AB177" s="4">
        <v>2.69</v>
      </c>
      <c r="AC177" s="4">
        <v>0.32799999999999996</v>
      </c>
      <c r="AD177" s="6">
        <v>1.0342499999999999</v>
      </c>
      <c r="AE177" s="4">
        <v>3.3000000000000002E-2</v>
      </c>
      <c r="AF177" s="4">
        <f t="shared" si="36"/>
        <v>0.32159160173749862</v>
      </c>
      <c r="AG177" s="4">
        <f t="shared" si="37"/>
        <v>0.48200801714913383</v>
      </c>
      <c r="AH177">
        <v>123</v>
      </c>
      <c r="AI177" s="4">
        <v>3.0337999999999998</v>
      </c>
      <c r="AJ177" s="29">
        <f t="shared" si="38"/>
        <v>7.5474325210821841E-2</v>
      </c>
      <c r="AK177" t="s">
        <v>3</v>
      </c>
    </row>
    <row r="178" spans="1:37" x14ac:dyDescent="0.3">
      <c r="A178" s="20" t="s">
        <v>298</v>
      </c>
      <c r="B178" s="26" t="s">
        <v>305</v>
      </c>
      <c r="C178" t="s">
        <v>182</v>
      </c>
      <c r="D178" t="s">
        <v>46</v>
      </c>
      <c r="E178" s="31" t="s">
        <v>777</v>
      </c>
      <c r="F178" s="13">
        <v>490.21999999999997</v>
      </c>
      <c r="G178" s="5"/>
      <c r="H178" s="5">
        <v>96.52</v>
      </c>
      <c r="I178" s="5"/>
      <c r="J178" s="5"/>
      <c r="K178" s="5"/>
      <c r="L178" s="5"/>
      <c r="M178" s="5">
        <v>91500</v>
      </c>
      <c r="N178" s="5">
        <f t="shared" si="53"/>
        <v>567.79241279999997</v>
      </c>
      <c r="O178" s="29">
        <v>1.2E-2</v>
      </c>
      <c r="P178" s="5">
        <v>198</v>
      </c>
      <c r="Q178" s="29">
        <f t="shared" si="52"/>
        <v>2.163934426229508E-3</v>
      </c>
      <c r="R178" s="5"/>
      <c r="S178" s="4">
        <f t="shared" si="43"/>
        <v>1.5299556213017749E-3</v>
      </c>
      <c r="T178" s="6">
        <v>41.499560439999996</v>
      </c>
      <c r="U178" s="6">
        <v>676</v>
      </c>
      <c r="V178" s="6">
        <f t="shared" si="54"/>
        <v>676</v>
      </c>
      <c r="W178" s="18">
        <f t="shared" si="45"/>
        <v>2879.4037940379403</v>
      </c>
      <c r="X178" s="18">
        <f t="shared" si="44"/>
        <v>3387.5338753387537</v>
      </c>
      <c r="Y178" s="6">
        <f t="shared" si="55"/>
        <v>1111.1111111111111</v>
      </c>
      <c r="Z178" s="5">
        <v>220000</v>
      </c>
      <c r="AA178" s="6">
        <f t="shared" si="49"/>
        <v>6.4420152467997154</v>
      </c>
      <c r="AB178" s="4">
        <v>2.69</v>
      </c>
      <c r="AC178" s="4">
        <v>0.32799999999999996</v>
      </c>
      <c r="AD178" s="6">
        <v>1.0342499999999999</v>
      </c>
      <c r="AE178" s="4">
        <v>3.2000000000000001E-2</v>
      </c>
      <c r="AF178" s="4">
        <f t="shared" si="36"/>
        <v>0.34561428711206271</v>
      </c>
      <c r="AG178" s="4">
        <f t="shared" si="37"/>
        <v>0.43442167407881416</v>
      </c>
      <c r="AH178">
        <v>128</v>
      </c>
      <c r="AI178" s="4">
        <v>3.1027499999999999</v>
      </c>
      <c r="AJ178" s="29">
        <f t="shared" si="38"/>
        <v>7.4765852146457104E-2</v>
      </c>
      <c r="AK178" t="s">
        <v>3</v>
      </c>
    </row>
    <row r="179" spans="1:37" x14ac:dyDescent="0.3">
      <c r="A179" s="20" t="s">
        <v>306</v>
      </c>
      <c r="B179" s="26" t="s">
        <v>307</v>
      </c>
      <c r="C179" t="s">
        <v>182</v>
      </c>
      <c r="D179" t="s">
        <v>18</v>
      </c>
      <c r="E179" s="31" t="s">
        <v>777</v>
      </c>
      <c r="F179" s="13">
        <v>320.03999999999996</v>
      </c>
      <c r="G179" s="5"/>
      <c r="H179" s="5">
        <v>149.86000000000001</v>
      </c>
      <c r="I179" s="5"/>
      <c r="J179" s="5"/>
      <c r="K179" s="5"/>
      <c r="L179" s="5"/>
      <c r="M179" s="5">
        <v>84503</v>
      </c>
      <c r="N179" s="5">
        <f t="shared" si="53"/>
        <v>1007.1850824000001</v>
      </c>
      <c r="O179" s="29">
        <v>2.1000000000000001E-2</v>
      </c>
      <c r="P179" s="5">
        <v>188</v>
      </c>
      <c r="Q179" s="29">
        <f t="shared" si="52"/>
        <v>2.2247730849792313E-3</v>
      </c>
      <c r="R179" s="5"/>
      <c r="S179" s="4">
        <f t="shared" si="43"/>
        <v>2.2241935483870968E-3</v>
      </c>
      <c r="T179" s="6">
        <v>42.678564399999999</v>
      </c>
      <c r="U179" s="6">
        <v>310</v>
      </c>
      <c r="V179" s="6">
        <f t="shared" si="54"/>
        <v>310</v>
      </c>
      <c r="W179" s="18">
        <f t="shared" si="45"/>
        <v>2372.4082934609251</v>
      </c>
      <c r="X179" s="18">
        <f t="shared" si="44"/>
        <v>2791.068580542265</v>
      </c>
      <c r="Y179" s="6">
        <f t="shared" si="55"/>
        <v>1750</v>
      </c>
      <c r="Z179" s="5">
        <v>329000</v>
      </c>
      <c r="AA179" s="6">
        <f t="shared" si="49"/>
        <v>6.5328833144332217</v>
      </c>
      <c r="AB179" s="4">
        <v>3.6</v>
      </c>
      <c r="AC179" s="4">
        <v>0.627</v>
      </c>
      <c r="AD179" s="6">
        <v>0.6895</v>
      </c>
      <c r="AE179" s="4">
        <v>0.13800000000000001</v>
      </c>
      <c r="AF179" s="4">
        <f t="shared" si="36"/>
        <v>0.27620587251696255</v>
      </c>
      <c r="AG179" s="4">
        <f t="shared" si="37"/>
        <v>0.44774675286929533</v>
      </c>
      <c r="AH179">
        <v>178</v>
      </c>
      <c r="AI179" s="4">
        <v>4.3438499999999998</v>
      </c>
      <c r="AJ179" s="29">
        <f t="shared" si="38"/>
        <v>0.10178060253591847</v>
      </c>
      <c r="AK179" t="s">
        <v>3</v>
      </c>
    </row>
    <row r="180" spans="1:37" x14ac:dyDescent="0.3">
      <c r="A180" s="20" t="s">
        <v>306</v>
      </c>
      <c r="B180" s="26" t="s">
        <v>308</v>
      </c>
      <c r="C180" t="s">
        <v>182</v>
      </c>
      <c r="D180" t="s">
        <v>18</v>
      </c>
      <c r="E180" s="31" t="s">
        <v>777</v>
      </c>
      <c r="F180" s="13">
        <v>320.03999999999996</v>
      </c>
      <c r="G180" s="5"/>
      <c r="H180" s="5">
        <v>149.86000000000001</v>
      </c>
      <c r="I180" s="5"/>
      <c r="J180" s="5"/>
      <c r="K180" s="5"/>
      <c r="L180" s="5"/>
      <c r="M180" s="5">
        <v>84503</v>
      </c>
      <c r="N180" s="5">
        <f t="shared" si="53"/>
        <v>911.26269359999992</v>
      </c>
      <c r="O180" s="29">
        <v>1.9E-2</v>
      </c>
      <c r="P180" s="5">
        <v>140</v>
      </c>
      <c r="Q180" s="29">
        <f t="shared" si="52"/>
        <v>1.6567459143462361E-3</v>
      </c>
      <c r="R180" s="5"/>
      <c r="S180" s="4">
        <f t="shared" si="43"/>
        <v>2.2241935483870968E-3</v>
      </c>
      <c r="T180" s="6">
        <v>39.369079599999999</v>
      </c>
      <c r="U180" s="6">
        <v>310</v>
      </c>
      <c r="V180" s="6">
        <f t="shared" si="54"/>
        <v>310</v>
      </c>
      <c r="W180" s="18">
        <f t="shared" si="45"/>
        <v>1593.2786157941437</v>
      </c>
      <c r="X180" s="18">
        <f t="shared" si="44"/>
        <v>1874.4454303460514</v>
      </c>
      <c r="Y180" s="6">
        <f t="shared" si="55"/>
        <v>1207.1428571428571</v>
      </c>
      <c r="Z180" s="5">
        <v>169000</v>
      </c>
      <c r="AA180" s="6">
        <f t="shared" si="49"/>
        <v>6.2744784325073581</v>
      </c>
      <c r="AB180" s="4">
        <v>3.48</v>
      </c>
      <c r="AC180" s="4">
        <v>0.64400000000000002</v>
      </c>
      <c r="AD180" s="6">
        <v>0.6895</v>
      </c>
      <c r="AE180" s="4">
        <v>5.0999999999999997E-2</v>
      </c>
      <c r="AF180" s="4">
        <f t="shared" si="36"/>
        <v>0.21665880746503846</v>
      </c>
      <c r="AG180" s="4">
        <f t="shared" si="37"/>
        <v>0.3094681976152604</v>
      </c>
      <c r="AH180">
        <v>140</v>
      </c>
      <c r="AI180" s="4">
        <v>3.3095999999999997</v>
      </c>
      <c r="AJ180" s="29">
        <f t="shared" si="38"/>
        <v>8.4065973439724495E-2</v>
      </c>
      <c r="AK180" t="s">
        <v>3</v>
      </c>
    </row>
    <row r="181" spans="1:37" x14ac:dyDescent="0.3">
      <c r="A181" s="20" t="s">
        <v>306</v>
      </c>
      <c r="B181" s="26" t="s">
        <v>309</v>
      </c>
      <c r="C181" t="s">
        <v>182</v>
      </c>
      <c r="D181" t="s">
        <v>18</v>
      </c>
      <c r="E181" s="31" t="s">
        <v>777</v>
      </c>
      <c r="F181" s="13">
        <v>320.03999999999996</v>
      </c>
      <c r="G181" s="5"/>
      <c r="H181" s="5">
        <v>149.86000000000001</v>
      </c>
      <c r="I181" s="5"/>
      <c r="J181" s="5"/>
      <c r="K181" s="5"/>
      <c r="L181" s="5"/>
      <c r="M181" s="5">
        <v>84503</v>
      </c>
      <c r="N181" s="5">
        <f t="shared" si="53"/>
        <v>623.49552719999997</v>
      </c>
      <c r="O181" s="29">
        <v>1.2999999999999999E-2</v>
      </c>
      <c r="P181" s="5">
        <v>188</v>
      </c>
      <c r="Q181" s="29">
        <f t="shared" si="52"/>
        <v>2.2247730849792313E-3</v>
      </c>
      <c r="R181" s="5"/>
      <c r="S181" s="4">
        <f t="shared" si="43"/>
        <v>2.2241935483870968E-3</v>
      </c>
      <c r="T181" s="6">
        <v>44.471201999999998</v>
      </c>
      <c r="U181" s="6">
        <v>310</v>
      </c>
      <c r="V181" s="6">
        <f t="shared" si="54"/>
        <v>310</v>
      </c>
      <c r="W181" s="18">
        <f t="shared" si="45"/>
        <v>2372.4082934609251</v>
      </c>
      <c r="X181" s="18">
        <f t="shared" si="44"/>
        <v>2791.068580542265</v>
      </c>
      <c r="Y181" s="6">
        <f t="shared" si="55"/>
        <v>1750</v>
      </c>
      <c r="Z181" s="5">
        <v>329000</v>
      </c>
      <c r="AA181" s="6">
        <f t="shared" si="49"/>
        <v>6.6686731813757376</v>
      </c>
      <c r="AB181" s="4">
        <v>3.65</v>
      </c>
      <c r="AC181" s="4">
        <v>0.627</v>
      </c>
      <c r="AD181" s="6">
        <v>0.6895</v>
      </c>
      <c r="AE181" s="4">
        <v>0.13300000000000001</v>
      </c>
      <c r="AF181" s="4">
        <f t="shared" si="36"/>
        <v>0.20930556628249841</v>
      </c>
      <c r="AG181" s="4">
        <f t="shared" si="37"/>
        <v>0.56704236764809224</v>
      </c>
      <c r="AH181">
        <v>160</v>
      </c>
      <c r="AI181" s="4">
        <v>3.9301499999999994</v>
      </c>
      <c r="AJ181" s="29">
        <f t="shared" si="38"/>
        <v>8.8375169171276274E-2</v>
      </c>
      <c r="AK181" t="s">
        <v>3</v>
      </c>
    </row>
    <row r="182" spans="1:37" x14ac:dyDescent="0.3">
      <c r="A182" s="20" t="s">
        <v>306</v>
      </c>
      <c r="B182" s="26" t="s">
        <v>310</v>
      </c>
      <c r="C182" t="s">
        <v>182</v>
      </c>
      <c r="D182" t="s">
        <v>18</v>
      </c>
      <c r="E182" s="31" t="s">
        <v>777</v>
      </c>
      <c r="F182" s="13">
        <v>320.03999999999996</v>
      </c>
      <c r="G182" s="5"/>
      <c r="H182" s="5">
        <v>149.86000000000001</v>
      </c>
      <c r="I182" s="5"/>
      <c r="J182" s="5"/>
      <c r="K182" s="5"/>
      <c r="L182" s="5"/>
      <c r="M182" s="5">
        <v>84503</v>
      </c>
      <c r="N182" s="5">
        <f t="shared" si="53"/>
        <v>1726.6029983999999</v>
      </c>
      <c r="O182" s="29">
        <v>3.5999999999999997E-2</v>
      </c>
      <c r="P182" s="5">
        <v>187</v>
      </c>
      <c r="Q182" s="29">
        <f t="shared" si="52"/>
        <v>2.212939185591044E-3</v>
      </c>
      <c r="R182" s="5"/>
      <c r="S182" s="4">
        <f t="shared" si="43"/>
        <v>4.0558823529411757E-3</v>
      </c>
      <c r="T182" s="6">
        <v>37.783284799999997</v>
      </c>
      <c r="U182" s="6">
        <v>255</v>
      </c>
      <c r="V182" s="6">
        <f t="shared" si="54"/>
        <v>255</v>
      </c>
      <c r="W182" s="18">
        <f t="shared" si="45"/>
        <v>2385.0949688270262</v>
      </c>
      <c r="X182" s="18">
        <f t="shared" si="44"/>
        <v>2805.9940809729719</v>
      </c>
      <c r="Y182" s="6">
        <f t="shared" si="55"/>
        <v>1759.3582887700534</v>
      </c>
      <c r="Z182" s="5">
        <v>329000</v>
      </c>
      <c r="AA182" s="6">
        <f t="shared" si="49"/>
        <v>6.1468109455228896</v>
      </c>
      <c r="AB182" s="4">
        <v>3.56</v>
      </c>
      <c r="AC182" s="4">
        <v>0.627</v>
      </c>
      <c r="AD182" s="6">
        <v>1.0342499999999999</v>
      </c>
      <c r="AE182" s="4">
        <v>0.156</v>
      </c>
      <c r="AF182" s="4">
        <f t="shared" si="36"/>
        <v>0.38265783915837243</v>
      </c>
      <c r="AG182" s="4">
        <f t="shared" si="37"/>
        <v>0.36506048696973131</v>
      </c>
      <c r="AH182">
        <v>190</v>
      </c>
      <c r="AI182" s="4">
        <v>4.5507</v>
      </c>
      <c r="AJ182" s="29">
        <f t="shared" si="38"/>
        <v>0.12044214853442282</v>
      </c>
      <c r="AK182" t="s">
        <v>3</v>
      </c>
    </row>
    <row r="183" spans="1:37" x14ac:dyDescent="0.3">
      <c r="A183" s="20" t="s">
        <v>306</v>
      </c>
      <c r="B183" s="26" t="s">
        <v>311</v>
      </c>
      <c r="C183" t="s">
        <v>182</v>
      </c>
      <c r="D183" t="s">
        <v>18</v>
      </c>
      <c r="E183" s="31" t="s">
        <v>777</v>
      </c>
      <c r="F183" s="13">
        <v>320.03999999999996</v>
      </c>
      <c r="G183" s="5"/>
      <c r="H183" s="5">
        <v>149.86000000000001</v>
      </c>
      <c r="I183" s="5"/>
      <c r="J183" s="5"/>
      <c r="K183" s="5"/>
      <c r="L183" s="5"/>
      <c r="M183" s="5">
        <v>84503</v>
      </c>
      <c r="N183" s="5">
        <f t="shared" si="53"/>
        <v>1678.6418040000001</v>
      </c>
      <c r="O183" s="29">
        <v>3.5000000000000003E-2</v>
      </c>
      <c r="P183" s="5">
        <v>187</v>
      </c>
      <c r="Q183" s="29">
        <f t="shared" si="52"/>
        <v>2.212939185591044E-3</v>
      </c>
      <c r="R183" s="5"/>
      <c r="S183" s="4">
        <f t="shared" si="43"/>
        <v>6.5782685512367489E-3</v>
      </c>
      <c r="T183" s="6">
        <v>41.161717199999998</v>
      </c>
      <c r="U183" s="6">
        <v>283</v>
      </c>
      <c r="V183" s="6">
        <f t="shared" si="54"/>
        <v>283</v>
      </c>
      <c r="W183" s="18">
        <f t="shared" si="45"/>
        <v>2385.0949688270262</v>
      </c>
      <c r="X183" s="18">
        <f t="shared" si="44"/>
        <v>2805.9940809729719</v>
      </c>
      <c r="Y183" s="6">
        <f t="shared" si="55"/>
        <v>1759.3582887700534</v>
      </c>
      <c r="Z183" s="5">
        <v>329000</v>
      </c>
      <c r="AA183" s="6">
        <f t="shared" si="49"/>
        <v>6.4157398014570388</v>
      </c>
      <c r="AB183" s="4">
        <v>3.56</v>
      </c>
      <c r="AC183" s="4">
        <v>0.627</v>
      </c>
      <c r="AD183" s="6">
        <v>1.86165</v>
      </c>
      <c r="AE183" s="4">
        <v>0.14300000000000002</v>
      </c>
      <c r="AF183" s="4">
        <f t="shared" si="36"/>
        <v>0.36886386552097922</v>
      </c>
      <c r="AG183" s="4">
        <f t="shared" si="37"/>
        <v>0.34762864670301941</v>
      </c>
      <c r="AH183">
        <v>230</v>
      </c>
      <c r="AI183" s="4">
        <v>5.516</v>
      </c>
      <c r="AJ183" s="29">
        <f t="shared" si="38"/>
        <v>0.13400801461217951</v>
      </c>
      <c r="AK183" t="s">
        <v>3</v>
      </c>
    </row>
    <row r="184" spans="1:37" x14ac:dyDescent="0.3">
      <c r="A184" s="20" t="s">
        <v>318</v>
      </c>
      <c r="B184" s="26" t="s">
        <v>279</v>
      </c>
      <c r="C184" t="s">
        <v>79</v>
      </c>
      <c r="D184" t="s">
        <v>46</v>
      </c>
      <c r="E184" s="31" t="s">
        <v>777</v>
      </c>
      <c r="F184" s="13">
        <v>614.67999999999995</v>
      </c>
      <c r="G184" s="5"/>
      <c r="H184" s="5">
        <v>63.5</v>
      </c>
      <c r="I184" s="5"/>
      <c r="J184" s="5"/>
      <c r="K184" s="5"/>
      <c r="L184" s="5"/>
      <c r="M184" s="5">
        <v>114960</v>
      </c>
      <c r="N184" s="5">
        <f t="shared" si="53"/>
        <v>2263.8664399999998</v>
      </c>
      <c r="O184" s="29">
        <v>5.8000000000000003E-2</v>
      </c>
      <c r="P184" s="5">
        <v>279</v>
      </c>
      <c r="Q184" s="29">
        <f t="shared" si="52"/>
        <v>2.4269311064718164E-3</v>
      </c>
      <c r="R184" s="5"/>
      <c r="S184" s="4">
        <f t="shared" si="43"/>
        <v>1.8907938144329894E-2</v>
      </c>
      <c r="T184" s="6">
        <v>44.995203759999995</v>
      </c>
      <c r="U184" s="6">
        <v>485</v>
      </c>
      <c r="V184" s="6">
        <f t="shared" ref="V184:V195" si="56">+U184</f>
        <v>485</v>
      </c>
      <c r="W184" s="18">
        <f t="shared" si="45"/>
        <v>1579.5347980922463</v>
      </c>
      <c r="X184" s="18">
        <f t="shared" si="44"/>
        <v>1858.2762330497017</v>
      </c>
      <c r="Y184" s="6">
        <f t="shared" ref="Y184:Y195" si="57">+Z184/P184</f>
        <v>1157.7060931899641</v>
      </c>
      <c r="Z184" s="5">
        <v>323000</v>
      </c>
      <c r="AA184" s="6">
        <f t="shared" si="49"/>
        <v>6.7078464323506983</v>
      </c>
      <c r="AB184" s="4">
        <v>2.48</v>
      </c>
      <c r="AC184" s="4">
        <v>0.623</v>
      </c>
      <c r="AD184" s="6">
        <v>9.1703499999999991</v>
      </c>
      <c r="AE184" s="4">
        <v>6.2E-2</v>
      </c>
      <c r="AF184" s="4">
        <f t="shared" si="36"/>
        <v>0.71037398354132397</v>
      </c>
      <c r="AG184" s="4">
        <f t="shared" si="37"/>
        <v>0.11993153045455027</v>
      </c>
      <c r="AH184">
        <v>461</v>
      </c>
      <c r="AI184" s="4">
        <v>12.755749999999999</v>
      </c>
      <c r="AJ184" s="29">
        <f t="shared" si="38"/>
        <v>0.28349132649866238</v>
      </c>
      <c r="AK184" t="s">
        <v>387</v>
      </c>
    </row>
    <row r="185" spans="1:37" x14ac:dyDescent="0.3">
      <c r="A185" s="20" t="s">
        <v>318</v>
      </c>
      <c r="B185" s="26" t="s">
        <v>319</v>
      </c>
      <c r="C185" t="s">
        <v>79</v>
      </c>
      <c r="D185" t="s">
        <v>46</v>
      </c>
      <c r="E185" s="31" t="s">
        <v>777</v>
      </c>
      <c r="F185" s="13">
        <v>614.67999999999995</v>
      </c>
      <c r="G185" s="5"/>
      <c r="H185" s="5">
        <v>63.5</v>
      </c>
      <c r="I185" s="5"/>
      <c r="J185" s="5"/>
      <c r="K185" s="5"/>
      <c r="L185" s="5"/>
      <c r="M185" s="5">
        <v>114570</v>
      </c>
      <c r="N185" s="5">
        <f t="shared" si="53"/>
        <v>2537.0916999999999</v>
      </c>
      <c r="O185" s="29">
        <v>6.5000000000000002E-2</v>
      </c>
      <c r="P185" s="5">
        <v>279</v>
      </c>
      <c r="Q185" s="29">
        <f t="shared" si="52"/>
        <v>2.4351924587588374E-3</v>
      </c>
      <c r="R185" s="5"/>
      <c r="S185" s="4">
        <f t="shared" si="43"/>
        <v>3.1844948453608246E-2</v>
      </c>
      <c r="T185" s="6">
        <v>31.502158439999999</v>
      </c>
      <c r="U185" s="6">
        <v>485</v>
      </c>
      <c r="V185" s="6">
        <f t="shared" si="56"/>
        <v>485</v>
      </c>
      <c r="W185" s="18">
        <f t="shared" si="45"/>
        <v>1579.5347980922463</v>
      </c>
      <c r="X185" s="18">
        <f t="shared" si="44"/>
        <v>1858.2762330497017</v>
      </c>
      <c r="Y185" s="6">
        <f t="shared" si="57"/>
        <v>1157.7060931899641</v>
      </c>
      <c r="Z185" s="5">
        <v>323000</v>
      </c>
      <c r="AA185" s="6">
        <f t="shared" si="49"/>
        <v>5.6126783659853521</v>
      </c>
      <c r="AB185" s="4">
        <v>2.48</v>
      </c>
      <c r="AC185" s="4">
        <v>0.623</v>
      </c>
      <c r="AD185" s="6">
        <v>15.444800000000001</v>
      </c>
      <c r="AE185" s="4">
        <v>0.09</v>
      </c>
      <c r="AF185" s="4">
        <f t="shared" si="36"/>
        <v>1.1228269102903226</v>
      </c>
      <c r="AG185" s="4">
        <f t="shared" si="37"/>
        <v>0.10874501667729942</v>
      </c>
      <c r="AH185">
        <v>379</v>
      </c>
      <c r="AI185" s="4">
        <v>10.687249999999999</v>
      </c>
      <c r="AJ185" s="29">
        <f t="shared" si="38"/>
        <v>0.33925453141108636</v>
      </c>
      <c r="AK185" t="s">
        <v>387</v>
      </c>
    </row>
    <row r="186" spans="1:37" x14ac:dyDescent="0.3">
      <c r="A186" s="20" t="s">
        <v>318</v>
      </c>
      <c r="B186" s="26" t="s">
        <v>320</v>
      </c>
      <c r="C186" t="s">
        <v>79</v>
      </c>
      <c r="D186" t="s">
        <v>46</v>
      </c>
      <c r="E186" s="31" t="s">
        <v>777</v>
      </c>
      <c r="F186" s="13">
        <v>614.67999999999995</v>
      </c>
      <c r="G186" s="5"/>
      <c r="H186" s="5">
        <v>73.66</v>
      </c>
      <c r="I186" s="5"/>
      <c r="J186" s="5"/>
      <c r="K186" s="5"/>
      <c r="L186" s="5"/>
      <c r="M186" s="5">
        <v>118470</v>
      </c>
      <c r="N186" s="5">
        <f t="shared" si="53"/>
        <v>2626.0850703999999</v>
      </c>
      <c r="O186" s="29">
        <v>5.8000000000000003E-2</v>
      </c>
      <c r="P186" s="5">
        <v>279</v>
      </c>
      <c r="Q186" s="29">
        <f t="shared" si="52"/>
        <v>2.3550265890098761E-3</v>
      </c>
      <c r="R186" s="5"/>
      <c r="S186" s="4">
        <f t="shared" si="43"/>
        <v>1.6491134020618553E-2</v>
      </c>
      <c r="T186" s="6">
        <v>44.595307679999998</v>
      </c>
      <c r="U186" s="6">
        <v>485</v>
      </c>
      <c r="V186" s="6">
        <f t="shared" si="56"/>
        <v>485</v>
      </c>
      <c r="W186" s="18">
        <f t="shared" si="45"/>
        <v>1579.5347980922463</v>
      </c>
      <c r="X186" s="18">
        <f t="shared" si="44"/>
        <v>1858.2762330497017</v>
      </c>
      <c r="Y186" s="6">
        <f t="shared" si="57"/>
        <v>1157.7060931899641</v>
      </c>
      <c r="Z186" s="5">
        <v>323000</v>
      </c>
      <c r="AA186" s="6">
        <f t="shared" si="49"/>
        <v>6.6779718238399299</v>
      </c>
      <c r="AB186" s="4">
        <v>2.48</v>
      </c>
      <c r="AC186" s="4">
        <v>0.623</v>
      </c>
      <c r="AD186" s="6">
        <v>7.9981999999999989</v>
      </c>
      <c r="AE186" s="4">
        <v>6.0999999999999999E-2</v>
      </c>
      <c r="AF186" s="4">
        <f t="shared" si="36"/>
        <v>0.71419725761994324</v>
      </c>
      <c r="AG186" s="4">
        <f t="shared" si="37"/>
        <v>0.11679323019259379</v>
      </c>
      <c r="AH186">
        <v>489</v>
      </c>
      <c r="AI186" s="4">
        <v>11.859399999999999</v>
      </c>
      <c r="AJ186" s="29">
        <f t="shared" si="38"/>
        <v>0.26593380821809365</v>
      </c>
      <c r="AK186" t="s">
        <v>387</v>
      </c>
    </row>
    <row r="187" spans="1:37" x14ac:dyDescent="0.3">
      <c r="A187" s="20" t="s">
        <v>318</v>
      </c>
      <c r="B187" s="26" t="s">
        <v>321</v>
      </c>
      <c r="C187" t="s">
        <v>79</v>
      </c>
      <c r="D187" t="s">
        <v>46</v>
      </c>
      <c r="E187" s="31" t="s">
        <v>777</v>
      </c>
      <c r="F187" s="13">
        <v>614.67999999999995</v>
      </c>
      <c r="G187" s="5"/>
      <c r="H187" s="5">
        <v>73.66</v>
      </c>
      <c r="I187" s="5"/>
      <c r="J187" s="5"/>
      <c r="K187" s="5"/>
      <c r="L187" s="5"/>
      <c r="M187" s="5">
        <v>118860</v>
      </c>
      <c r="N187" s="5">
        <f t="shared" si="53"/>
        <v>2671.3623991999998</v>
      </c>
      <c r="O187" s="29">
        <v>5.8999999999999997E-2</v>
      </c>
      <c r="P187" s="5">
        <v>279</v>
      </c>
      <c r="Q187" s="29">
        <f t="shared" si="52"/>
        <v>2.3472993437657747E-3</v>
      </c>
      <c r="R187" s="5"/>
      <c r="S187" s="4">
        <f t="shared" si="43"/>
        <v>2.7153505154639174E-2</v>
      </c>
      <c r="T187" s="6">
        <v>42.99572336</v>
      </c>
      <c r="U187" s="6">
        <v>485</v>
      </c>
      <c r="V187" s="6">
        <f t="shared" si="56"/>
        <v>485</v>
      </c>
      <c r="W187" s="18">
        <f t="shared" si="45"/>
        <v>1579.5347980922463</v>
      </c>
      <c r="X187" s="18">
        <f t="shared" si="44"/>
        <v>1858.2762330497017</v>
      </c>
      <c r="Y187" s="6">
        <f t="shared" si="57"/>
        <v>1157.7060931899641</v>
      </c>
      <c r="Z187" s="5">
        <v>323000</v>
      </c>
      <c r="AA187" s="6">
        <f t="shared" si="49"/>
        <v>6.5571124254507032</v>
      </c>
      <c r="AB187" s="4">
        <v>2.48</v>
      </c>
      <c r="AC187" s="4">
        <v>0.623</v>
      </c>
      <c r="AD187" s="6">
        <v>13.169449999999999</v>
      </c>
      <c r="AE187" s="4">
        <v>6.3E-2</v>
      </c>
      <c r="AF187" s="4">
        <f t="shared" si="36"/>
        <v>0.75176409347464768</v>
      </c>
      <c r="AG187" s="4">
        <f t="shared" si="37"/>
        <v>0.11470724176247561</v>
      </c>
      <c r="AH187">
        <v>479</v>
      </c>
      <c r="AI187" s="4">
        <v>11.51465</v>
      </c>
      <c r="AJ187" s="29">
        <f t="shared" si="38"/>
        <v>0.26780919356999044</v>
      </c>
      <c r="AK187" t="s">
        <v>387</v>
      </c>
    </row>
    <row r="188" spans="1:37" x14ac:dyDescent="0.3">
      <c r="A188" s="20" t="s">
        <v>318</v>
      </c>
      <c r="B188" s="26" t="s">
        <v>322</v>
      </c>
      <c r="C188" t="s">
        <v>79</v>
      </c>
      <c r="D188" t="s">
        <v>46</v>
      </c>
      <c r="E188" s="31" t="s">
        <v>777</v>
      </c>
      <c r="F188" s="13">
        <v>614.67999999999995</v>
      </c>
      <c r="G188" s="5"/>
      <c r="H188" s="5">
        <v>66.039999999999992</v>
      </c>
      <c r="I188" s="5"/>
      <c r="J188" s="5"/>
      <c r="K188" s="5"/>
      <c r="L188" s="5"/>
      <c r="M188" s="5">
        <v>115740</v>
      </c>
      <c r="N188" s="5">
        <f t="shared" si="53"/>
        <v>2151.4537615999993</v>
      </c>
      <c r="O188" s="29">
        <v>5.2999999999999999E-2</v>
      </c>
      <c r="P188" s="5">
        <v>398</v>
      </c>
      <c r="Q188" s="29">
        <f t="shared" si="52"/>
        <v>3.4387420079488511E-3</v>
      </c>
      <c r="R188" s="5"/>
      <c r="S188" s="4">
        <f t="shared" si="43"/>
        <v>1.8339278350515461E-2</v>
      </c>
      <c r="T188" s="6">
        <v>39.996502759999998</v>
      </c>
      <c r="U188" s="6">
        <v>485</v>
      </c>
      <c r="V188" s="6">
        <f t="shared" si="56"/>
        <v>485</v>
      </c>
      <c r="W188" s="18">
        <f t="shared" si="45"/>
        <v>1583.7615041499635</v>
      </c>
      <c r="X188" s="18">
        <f t="shared" si="44"/>
        <v>1863.2488284117217</v>
      </c>
      <c r="Y188" s="6">
        <f t="shared" si="57"/>
        <v>1160.8040201005026</v>
      </c>
      <c r="Z188" s="5">
        <v>462000</v>
      </c>
      <c r="AA188" s="6">
        <f t="shared" si="49"/>
        <v>6.3242788331951338</v>
      </c>
      <c r="AB188" s="4">
        <v>2.5</v>
      </c>
      <c r="AC188" s="4">
        <v>0.623</v>
      </c>
      <c r="AD188" s="6">
        <v>8.8945499999999988</v>
      </c>
      <c r="AE188" s="4">
        <v>0.1</v>
      </c>
      <c r="AF188" s="4">
        <f t="shared" si="36"/>
        <v>0.7788467757247669</v>
      </c>
      <c r="AG188" s="4">
        <f t="shared" si="37"/>
        <v>0.17482974791660463</v>
      </c>
      <c r="AH188">
        <v>368</v>
      </c>
      <c r="AI188" s="4">
        <v>9.928799999999999</v>
      </c>
      <c r="AJ188" s="29">
        <f t="shared" si="38"/>
        <v>0.2482417040204242</v>
      </c>
      <c r="AK188" t="s">
        <v>387</v>
      </c>
    </row>
    <row r="189" spans="1:37" x14ac:dyDescent="0.3">
      <c r="A189" s="20" t="s">
        <v>318</v>
      </c>
      <c r="B189" s="26" t="s">
        <v>323</v>
      </c>
      <c r="C189" t="s">
        <v>79</v>
      </c>
      <c r="D189" t="s">
        <v>46</v>
      </c>
      <c r="E189" s="31" t="s">
        <v>777</v>
      </c>
      <c r="F189" s="13">
        <v>614.67999999999995</v>
      </c>
      <c r="G189" s="5"/>
      <c r="H189" s="5">
        <v>66.039999999999992</v>
      </c>
      <c r="I189" s="5"/>
      <c r="J189" s="5"/>
      <c r="K189" s="5"/>
      <c r="L189" s="5"/>
      <c r="M189" s="5">
        <v>115740</v>
      </c>
      <c r="N189" s="5">
        <f t="shared" si="53"/>
        <v>2192.0472287999996</v>
      </c>
      <c r="O189" s="29">
        <v>5.3999999999999999E-2</v>
      </c>
      <c r="P189" s="5">
        <v>398</v>
      </c>
      <c r="Q189" s="29">
        <f t="shared" si="52"/>
        <v>3.4387420079488511E-3</v>
      </c>
      <c r="R189" s="5"/>
      <c r="S189" s="4">
        <f t="shared" si="43"/>
        <v>3.0423298969072164E-2</v>
      </c>
      <c r="T189" s="6">
        <v>36.997282159999997</v>
      </c>
      <c r="U189" s="6">
        <v>485</v>
      </c>
      <c r="V189" s="6">
        <f t="shared" si="56"/>
        <v>485</v>
      </c>
      <c r="W189" s="18">
        <f t="shared" si="45"/>
        <v>1583.7615041499635</v>
      </c>
      <c r="X189" s="18">
        <f t="shared" si="44"/>
        <v>1863.2488284117217</v>
      </c>
      <c r="Y189" s="6">
        <f t="shared" si="57"/>
        <v>1160.8040201005026</v>
      </c>
      <c r="Z189" s="5">
        <v>462000</v>
      </c>
      <c r="AA189" s="6">
        <f t="shared" si="49"/>
        <v>6.082539121123677</v>
      </c>
      <c r="AB189" s="4">
        <v>2.5</v>
      </c>
      <c r="AC189" s="4">
        <v>0.623</v>
      </c>
      <c r="AD189" s="6">
        <v>14.7553</v>
      </c>
      <c r="AE189" s="4">
        <v>0.10800000000000001</v>
      </c>
      <c r="AF189" s="4">
        <f t="shared" si="36"/>
        <v>0.85509381683978103</v>
      </c>
      <c r="AG189" s="4">
        <f t="shared" si="37"/>
        <v>0.17214950916428157</v>
      </c>
      <c r="AH189">
        <v>391</v>
      </c>
      <c r="AI189" s="4">
        <v>10.549349999999999</v>
      </c>
      <c r="AJ189" s="29">
        <f t="shared" si="38"/>
        <v>0.28513851245553218</v>
      </c>
      <c r="AK189" t="s">
        <v>387</v>
      </c>
    </row>
    <row r="190" spans="1:37" x14ac:dyDescent="0.3">
      <c r="A190" s="20" t="s">
        <v>318</v>
      </c>
      <c r="B190" s="26" t="s">
        <v>324</v>
      </c>
      <c r="C190" t="s">
        <v>79</v>
      </c>
      <c r="D190" t="s">
        <v>46</v>
      </c>
      <c r="E190" s="31" t="s">
        <v>777</v>
      </c>
      <c r="F190" s="13">
        <v>614.67999999999995</v>
      </c>
      <c r="G190" s="5"/>
      <c r="H190" s="5">
        <v>76.199999999999989</v>
      </c>
      <c r="I190" s="5"/>
      <c r="J190" s="5"/>
      <c r="K190" s="5"/>
      <c r="L190" s="5"/>
      <c r="M190" s="5">
        <v>120030</v>
      </c>
      <c r="N190" s="5">
        <f t="shared" si="53"/>
        <v>2482.4466479999992</v>
      </c>
      <c r="O190" s="29">
        <v>5.2999999999999999E-2</v>
      </c>
      <c r="P190" s="5">
        <v>398</v>
      </c>
      <c r="Q190" s="29">
        <f t="shared" si="52"/>
        <v>3.3158377072398568E-3</v>
      </c>
      <c r="R190" s="5"/>
      <c r="S190" s="4">
        <f t="shared" si="43"/>
        <v>1.5638144329896908E-2</v>
      </c>
      <c r="T190" s="6">
        <v>38.996762560000001</v>
      </c>
      <c r="U190" s="6">
        <v>485</v>
      </c>
      <c r="V190" s="6">
        <f t="shared" si="56"/>
        <v>485</v>
      </c>
      <c r="W190" s="18">
        <f t="shared" si="45"/>
        <v>1583.7615041499635</v>
      </c>
      <c r="X190" s="18">
        <f t="shared" si="44"/>
        <v>1863.2488284117217</v>
      </c>
      <c r="Y190" s="6">
        <f t="shared" si="57"/>
        <v>1160.8040201005026</v>
      </c>
      <c r="Z190" s="5">
        <v>462000</v>
      </c>
      <c r="AA190" s="6">
        <f t="shared" si="49"/>
        <v>6.2447387903738614</v>
      </c>
      <c r="AB190" s="4">
        <v>2.5</v>
      </c>
      <c r="AC190" s="4">
        <v>0.623</v>
      </c>
      <c r="AD190" s="6">
        <v>7.5845000000000002</v>
      </c>
      <c r="AE190" s="4">
        <v>9.9000000000000005E-2</v>
      </c>
      <c r="AF190" s="4">
        <f t="shared" si="36"/>
        <v>0.79382220683334992</v>
      </c>
      <c r="AG190" s="4">
        <f t="shared" si="37"/>
        <v>0.16964116659946016</v>
      </c>
      <c r="AH190">
        <v>397</v>
      </c>
      <c r="AI190" s="4">
        <v>9.1703499999999991</v>
      </c>
      <c r="AJ190" s="29">
        <f t="shared" si="38"/>
        <v>0.23515670014634155</v>
      </c>
      <c r="AK190" t="s">
        <v>387</v>
      </c>
    </row>
    <row r="191" spans="1:37" x14ac:dyDescent="0.3">
      <c r="A191" s="20" t="s">
        <v>318</v>
      </c>
      <c r="B191" s="26" t="s">
        <v>325</v>
      </c>
      <c r="C191" t="s">
        <v>79</v>
      </c>
      <c r="D191" t="s">
        <v>46</v>
      </c>
      <c r="E191" s="31" t="s">
        <v>777</v>
      </c>
      <c r="F191" s="13">
        <v>614.67999999999995</v>
      </c>
      <c r="G191" s="5"/>
      <c r="H191" s="5">
        <v>71.11999999999999</v>
      </c>
      <c r="I191" s="5"/>
      <c r="J191" s="5"/>
      <c r="K191" s="5"/>
      <c r="L191" s="5"/>
      <c r="M191" s="5">
        <v>118470</v>
      </c>
      <c r="N191" s="5">
        <f t="shared" si="53"/>
        <v>2360.6662463999996</v>
      </c>
      <c r="O191" s="29">
        <v>5.3999999999999999E-2</v>
      </c>
      <c r="P191" s="5">
        <v>398</v>
      </c>
      <c r="Q191" s="29">
        <f t="shared" si="52"/>
        <v>3.359500295433443E-3</v>
      </c>
      <c r="R191" s="5"/>
      <c r="S191" s="4">
        <f t="shared" si="43"/>
        <v>2.7864329896907215E-2</v>
      </c>
      <c r="T191" s="6">
        <v>36.997282159999997</v>
      </c>
      <c r="U191" s="6">
        <v>485</v>
      </c>
      <c r="V191" s="6">
        <f t="shared" si="56"/>
        <v>485</v>
      </c>
      <c r="W191" s="18">
        <f t="shared" si="45"/>
        <v>1583.7615041499635</v>
      </c>
      <c r="X191" s="18">
        <f t="shared" si="44"/>
        <v>1863.2488284117217</v>
      </c>
      <c r="Y191" s="6">
        <f t="shared" si="57"/>
        <v>1160.8040201005026</v>
      </c>
      <c r="Z191" s="5">
        <v>462000</v>
      </c>
      <c r="AA191" s="6">
        <f t="shared" si="49"/>
        <v>6.082539121123677</v>
      </c>
      <c r="AB191" s="4">
        <v>2.5</v>
      </c>
      <c r="AC191" s="4">
        <v>0.623</v>
      </c>
      <c r="AD191" s="6">
        <v>13.514199999999999</v>
      </c>
      <c r="AE191" s="4">
        <v>0.106</v>
      </c>
      <c r="AF191" s="4">
        <f t="shared" si="36"/>
        <v>0.85170167648573891</v>
      </c>
      <c r="AG191" s="4">
        <f t="shared" si="37"/>
        <v>0.16885236283404945</v>
      </c>
      <c r="AH191">
        <v>453</v>
      </c>
      <c r="AI191" s="4">
        <v>11.238849999999999</v>
      </c>
      <c r="AJ191" s="29">
        <f t="shared" si="38"/>
        <v>0.30377501653759315</v>
      </c>
      <c r="AK191" t="s">
        <v>387</v>
      </c>
    </row>
    <row r="192" spans="1:37" x14ac:dyDescent="0.3">
      <c r="A192" s="20" t="s">
        <v>318</v>
      </c>
      <c r="B192" s="26" t="s">
        <v>326</v>
      </c>
      <c r="C192" t="s">
        <v>79</v>
      </c>
      <c r="D192" t="s">
        <v>46</v>
      </c>
      <c r="E192" s="31" t="s">
        <v>777</v>
      </c>
      <c r="F192" s="13">
        <v>614.67999999999995</v>
      </c>
      <c r="G192" s="5"/>
      <c r="H192" s="5">
        <v>60.959999999999994</v>
      </c>
      <c r="I192" s="5"/>
      <c r="J192" s="5"/>
      <c r="K192" s="5"/>
      <c r="L192" s="5"/>
      <c r="M192" s="5">
        <v>114180</v>
      </c>
      <c r="N192" s="5">
        <f t="shared" si="53"/>
        <v>1124.1267839999998</v>
      </c>
      <c r="O192" s="29">
        <v>0.03</v>
      </c>
      <c r="P192" s="5">
        <v>716</v>
      </c>
      <c r="Q192" s="29">
        <f t="shared" si="52"/>
        <v>6.2708004904536698E-3</v>
      </c>
      <c r="R192" s="5"/>
      <c r="S192" s="4">
        <f t="shared" si="43"/>
        <v>3.2413608247422676E-2</v>
      </c>
      <c r="T192" s="6">
        <v>37.100703559999999</v>
      </c>
      <c r="U192" s="6">
        <v>485</v>
      </c>
      <c r="V192" s="6">
        <f t="shared" si="56"/>
        <v>485</v>
      </c>
      <c r="W192" s="18">
        <f t="shared" si="45"/>
        <v>1583.5029636736997</v>
      </c>
      <c r="X192" s="18">
        <f t="shared" si="44"/>
        <v>1862.9446631455291</v>
      </c>
      <c r="Y192" s="6">
        <f t="shared" si="57"/>
        <v>1160.6145251396647</v>
      </c>
      <c r="Z192" s="5">
        <v>831000</v>
      </c>
      <c r="AA192" s="6">
        <f t="shared" si="49"/>
        <v>6.0910346871447052</v>
      </c>
      <c r="AB192" s="4">
        <v>2.62</v>
      </c>
      <c r="AC192" s="4">
        <v>0.623</v>
      </c>
      <c r="AD192" s="6">
        <v>15.720599999999997</v>
      </c>
      <c r="AE192" s="4">
        <v>0.19600000000000001</v>
      </c>
      <c r="AF192" s="4">
        <f t="shared" si="36"/>
        <v>0.65982121125144177</v>
      </c>
      <c r="AG192" s="4">
        <f t="shared" si="37"/>
        <v>0.40563315554897567</v>
      </c>
      <c r="AH192">
        <v>375</v>
      </c>
      <c r="AI192" s="4">
        <v>11.307799999999999</v>
      </c>
      <c r="AJ192" s="29">
        <f t="shared" si="38"/>
        <v>0.30478667289187111</v>
      </c>
      <c r="AK192" t="s">
        <v>387</v>
      </c>
    </row>
    <row r="193" spans="1:37" x14ac:dyDescent="0.3">
      <c r="A193" s="20" t="s">
        <v>318</v>
      </c>
      <c r="B193" s="26" t="s">
        <v>327</v>
      </c>
      <c r="C193" t="s">
        <v>79</v>
      </c>
      <c r="D193" t="s">
        <v>46</v>
      </c>
      <c r="E193" s="31" t="s">
        <v>777</v>
      </c>
      <c r="F193" s="13">
        <v>614.67999999999995</v>
      </c>
      <c r="G193" s="5"/>
      <c r="H193" s="5">
        <v>63.5</v>
      </c>
      <c r="I193" s="5"/>
      <c r="J193" s="5"/>
      <c r="K193" s="5"/>
      <c r="L193" s="5"/>
      <c r="M193" s="5">
        <v>114960</v>
      </c>
      <c r="N193" s="5">
        <f t="shared" si="53"/>
        <v>1209.9975799999997</v>
      </c>
      <c r="O193" s="29">
        <v>3.1E-2</v>
      </c>
      <c r="P193" s="5">
        <v>716</v>
      </c>
      <c r="Q193" s="29">
        <f t="shared" si="52"/>
        <v>6.2282533054975643E-3</v>
      </c>
      <c r="R193" s="5"/>
      <c r="S193" s="4">
        <f t="shared" si="43"/>
        <v>1.8907938144329894E-2</v>
      </c>
      <c r="T193" s="6">
        <v>32.998321359999998</v>
      </c>
      <c r="U193" s="6">
        <v>485</v>
      </c>
      <c r="V193" s="6">
        <f t="shared" si="56"/>
        <v>485</v>
      </c>
      <c r="W193" s="18">
        <f t="shared" si="45"/>
        <v>1583.5029636736997</v>
      </c>
      <c r="X193" s="18">
        <f t="shared" si="44"/>
        <v>1862.9446631455291</v>
      </c>
      <c r="Y193" s="6">
        <f t="shared" si="57"/>
        <v>1160.6145251396647</v>
      </c>
      <c r="Z193" s="5">
        <v>831000</v>
      </c>
      <c r="AA193" s="6">
        <f t="shared" si="49"/>
        <v>5.7444165378217482</v>
      </c>
      <c r="AB193" s="4">
        <v>2.62</v>
      </c>
      <c r="AC193" s="4">
        <v>0.623</v>
      </c>
      <c r="AD193" s="6">
        <v>9.1703499999999991</v>
      </c>
      <c r="AE193" s="4">
        <v>0.21899999999999997</v>
      </c>
      <c r="AF193" s="4">
        <f t="shared" si="36"/>
        <v>0.75450679130442633</v>
      </c>
      <c r="AG193" s="4">
        <f t="shared" si="37"/>
        <v>0.39612307967278459</v>
      </c>
      <c r="AH193">
        <v>338</v>
      </c>
      <c r="AI193" s="4">
        <v>9.8598499999999998</v>
      </c>
      <c r="AJ193" s="29">
        <f t="shared" si="38"/>
        <v>0.29879853258087063</v>
      </c>
      <c r="AK193" t="s">
        <v>387</v>
      </c>
    </row>
    <row r="194" spans="1:37" x14ac:dyDescent="0.3">
      <c r="A194" s="20" t="s">
        <v>318</v>
      </c>
      <c r="B194" s="26" t="s">
        <v>328</v>
      </c>
      <c r="C194" t="s">
        <v>79</v>
      </c>
      <c r="D194" t="s">
        <v>46</v>
      </c>
      <c r="E194" s="31" t="s">
        <v>777</v>
      </c>
      <c r="F194" s="13">
        <v>614.67999999999995</v>
      </c>
      <c r="G194" s="5"/>
      <c r="H194" s="5">
        <v>71.11999999999999</v>
      </c>
      <c r="I194" s="5"/>
      <c r="J194" s="5"/>
      <c r="K194" s="5"/>
      <c r="L194" s="5"/>
      <c r="M194" s="5">
        <v>118080</v>
      </c>
      <c r="N194" s="5">
        <f t="shared" si="53"/>
        <v>1311.4812479999996</v>
      </c>
      <c r="O194" s="29">
        <v>0.03</v>
      </c>
      <c r="P194" s="5">
        <v>716</v>
      </c>
      <c r="Q194" s="29">
        <f t="shared" si="52"/>
        <v>6.0636856368563689E-3</v>
      </c>
      <c r="R194" s="5"/>
      <c r="S194" s="4">
        <f t="shared" si="43"/>
        <v>2.7864329896907215E-2</v>
      </c>
      <c r="T194" s="6">
        <v>35.99754196</v>
      </c>
      <c r="U194" s="6">
        <v>485</v>
      </c>
      <c r="V194" s="6">
        <f t="shared" si="56"/>
        <v>485</v>
      </c>
      <c r="W194" s="18">
        <f t="shared" si="45"/>
        <v>1583.5029636736997</v>
      </c>
      <c r="X194" s="18">
        <f t="shared" si="44"/>
        <v>1862.9446631455291</v>
      </c>
      <c r="Y194" s="6">
        <f t="shared" si="57"/>
        <v>1160.6145251396647</v>
      </c>
      <c r="Z194" s="5">
        <v>831000</v>
      </c>
      <c r="AA194" s="6">
        <f t="shared" si="49"/>
        <v>5.999795159836709</v>
      </c>
      <c r="AB194" s="4">
        <v>2.62</v>
      </c>
      <c r="AC194" s="4">
        <v>0.623</v>
      </c>
      <c r="AD194" s="6">
        <v>13.514199999999999</v>
      </c>
      <c r="AE194" s="4">
        <v>0.19500000000000001</v>
      </c>
      <c r="AF194" s="4">
        <f t="shared" ref="AF194:AF257" si="58">+(O194*U194+Q194*W194)/(T194)</f>
        <v>0.67093092643894803</v>
      </c>
      <c r="AG194" s="4">
        <f t="shared" ref="AG194:AG257" si="59">+(Q194*W194)/(O194*U194+Q194*W194)</f>
        <v>0.39756203109124533</v>
      </c>
      <c r="AH194">
        <v>465</v>
      </c>
      <c r="AI194" s="4">
        <v>12.06625</v>
      </c>
      <c r="AJ194" s="29">
        <f t="shared" ref="AJ194:AJ257" si="60">+AI194/T194</f>
        <v>0.33519649795555095</v>
      </c>
      <c r="AK194" t="s">
        <v>387</v>
      </c>
    </row>
    <row r="195" spans="1:37" x14ac:dyDescent="0.3">
      <c r="A195" s="20" t="s">
        <v>318</v>
      </c>
      <c r="B195" s="26" t="s">
        <v>329</v>
      </c>
      <c r="C195" t="s">
        <v>79</v>
      </c>
      <c r="D195" t="s">
        <v>46</v>
      </c>
      <c r="E195" s="31" t="s">
        <v>777</v>
      </c>
      <c r="F195" s="13">
        <v>614.67999999999995</v>
      </c>
      <c r="G195" s="5"/>
      <c r="H195" s="5">
        <v>71.11999999999999</v>
      </c>
      <c r="I195" s="5"/>
      <c r="J195" s="5"/>
      <c r="K195" s="5"/>
      <c r="L195" s="5"/>
      <c r="M195" s="5">
        <v>118080</v>
      </c>
      <c r="N195" s="5">
        <f t="shared" si="53"/>
        <v>1398.9133311999997</v>
      </c>
      <c r="O195" s="29">
        <v>3.2000000000000001E-2</v>
      </c>
      <c r="P195" s="5">
        <v>716</v>
      </c>
      <c r="Q195" s="29">
        <f t="shared" si="52"/>
        <v>6.0636856368563689E-3</v>
      </c>
      <c r="R195" s="5"/>
      <c r="S195" s="4">
        <f t="shared" si="43"/>
        <v>1.6775463917525772E-2</v>
      </c>
      <c r="T195" s="6">
        <v>28.695991119999999</v>
      </c>
      <c r="U195" s="6">
        <v>485</v>
      </c>
      <c r="V195" s="6">
        <f t="shared" si="56"/>
        <v>485</v>
      </c>
      <c r="W195" s="18">
        <f t="shared" si="45"/>
        <v>1583.5029636736997</v>
      </c>
      <c r="X195" s="18">
        <f t="shared" si="44"/>
        <v>1862.9446631455291</v>
      </c>
      <c r="Y195" s="6">
        <f t="shared" si="57"/>
        <v>1160.6145251396647</v>
      </c>
      <c r="Z195" s="5">
        <v>831000</v>
      </c>
      <c r="AA195" s="6">
        <f t="shared" si="49"/>
        <v>5.3568639258431796</v>
      </c>
      <c r="AB195" s="4">
        <v>2.62</v>
      </c>
      <c r="AC195" s="4">
        <v>0.623</v>
      </c>
      <c r="AD195" s="6">
        <v>8.136099999999999</v>
      </c>
      <c r="AE195" s="4">
        <v>0.245</v>
      </c>
      <c r="AF195" s="4">
        <f t="shared" si="58"/>
        <v>0.87544856254289594</v>
      </c>
      <c r="AG195" s="4">
        <f t="shared" si="59"/>
        <v>0.38221145171364307</v>
      </c>
      <c r="AH195">
        <v>391</v>
      </c>
      <c r="AI195" s="4">
        <v>10.13565</v>
      </c>
      <c r="AJ195" s="29">
        <f t="shared" si="60"/>
        <v>0.35320787344877047</v>
      </c>
      <c r="AK195" t="s">
        <v>387</v>
      </c>
    </row>
    <row r="196" spans="1:37" x14ac:dyDescent="0.3">
      <c r="A196" s="20" t="s">
        <v>330</v>
      </c>
      <c r="B196" s="26" t="s">
        <v>79</v>
      </c>
      <c r="C196" t="s">
        <v>79</v>
      </c>
      <c r="D196" t="s">
        <v>46</v>
      </c>
      <c r="E196" s="31" t="s">
        <v>777</v>
      </c>
      <c r="F196" s="13">
        <v>1600.1999999999998</v>
      </c>
      <c r="G196" s="5"/>
      <c r="H196" s="5">
        <v>203.2</v>
      </c>
      <c r="I196" s="5"/>
      <c r="J196" s="5"/>
      <c r="K196" s="5"/>
      <c r="L196" s="5"/>
      <c r="M196" s="5">
        <v>717934</v>
      </c>
      <c r="N196" s="5">
        <f t="shared" si="53"/>
        <v>10079.979839999998</v>
      </c>
      <c r="O196" s="29">
        <v>3.1E-2</v>
      </c>
      <c r="P196" s="5">
        <v>4245</v>
      </c>
      <c r="Q196" s="29">
        <f t="shared" si="52"/>
        <v>5.91279978382414E-3</v>
      </c>
      <c r="R196" s="5"/>
      <c r="S196" s="4">
        <f t="shared" si="43"/>
        <v>2.3775862068965516E-3</v>
      </c>
      <c r="T196" s="6">
        <v>69.843918799999997</v>
      </c>
      <c r="U196" s="6">
        <v>464</v>
      </c>
      <c r="V196" s="6">
        <f t="shared" ref="V196:V197" si="61">+U196</f>
        <v>464</v>
      </c>
      <c r="W196" s="18">
        <f t="shared" si="45"/>
        <v>1582.4651720076361</v>
      </c>
      <c r="X196" s="18">
        <f t="shared" si="44"/>
        <v>1861.7237317736895</v>
      </c>
      <c r="Y196" s="6">
        <f t="shared" ref="Y196:Y197" si="62">+Z196/P196</f>
        <v>863.83981154299181</v>
      </c>
      <c r="Z196" s="5">
        <v>3667000</v>
      </c>
      <c r="AA196" s="6">
        <f t="shared" si="49"/>
        <v>8.3572674242242595</v>
      </c>
      <c r="AB196" s="4">
        <v>3.01</v>
      </c>
      <c r="AC196" s="4">
        <v>0.46399999999999997</v>
      </c>
      <c r="AD196" s="6">
        <v>1.1032</v>
      </c>
      <c r="AE196" s="4">
        <v>0.03</v>
      </c>
      <c r="AF196" s="4">
        <f t="shared" si="58"/>
        <v>0.33991219471717243</v>
      </c>
      <c r="AG196" s="4">
        <f t="shared" si="59"/>
        <v>0.39412319022817094</v>
      </c>
      <c r="AH196">
        <v>1712</v>
      </c>
      <c r="AI196" s="4">
        <v>5.7228499999999993</v>
      </c>
      <c r="AJ196" s="29">
        <f t="shared" si="60"/>
        <v>8.1937699062785113E-2</v>
      </c>
      <c r="AK196" t="s">
        <v>387</v>
      </c>
    </row>
    <row r="197" spans="1:37" x14ac:dyDescent="0.3">
      <c r="A197" s="20" t="s">
        <v>330</v>
      </c>
      <c r="B197" s="26" t="s">
        <v>331</v>
      </c>
      <c r="C197" t="s">
        <v>79</v>
      </c>
      <c r="D197" t="s">
        <v>46</v>
      </c>
      <c r="E197" s="31" t="s">
        <v>777</v>
      </c>
      <c r="F197" s="13">
        <v>1371.6</v>
      </c>
      <c r="G197" s="5"/>
      <c r="H197" s="5">
        <v>203.2</v>
      </c>
      <c r="I197" s="5"/>
      <c r="J197" s="5"/>
      <c r="K197" s="5"/>
      <c r="L197" s="5"/>
      <c r="M197" s="5">
        <v>509031</v>
      </c>
      <c r="N197" s="5">
        <f t="shared" si="53"/>
        <v>4459.3459199999998</v>
      </c>
      <c r="O197" s="29">
        <v>1.6E-2</v>
      </c>
      <c r="P197" s="5">
        <v>4245</v>
      </c>
      <c r="Q197" s="29">
        <f t="shared" si="52"/>
        <v>8.3393742227880034E-3</v>
      </c>
      <c r="R197" s="5"/>
      <c r="S197" s="4">
        <f t="shared" si="43"/>
        <v>2.3775862068965516E-3</v>
      </c>
      <c r="T197" s="6">
        <v>69.843918799999997</v>
      </c>
      <c r="U197" s="6">
        <v>464</v>
      </c>
      <c r="V197" s="6">
        <f t="shared" si="61"/>
        <v>464</v>
      </c>
      <c r="W197" s="18">
        <f t="shared" si="45"/>
        <v>1582.4651720076361</v>
      </c>
      <c r="X197" s="18">
        <f t="shared" si="44"/>
        <v>1861.7237317736895</v>
      </c>
      <c r="Y197" s="6">
        <f t="shared" si="62"/>
        <v>863.83981154299181</v>
      </c>
      <c r="Z197" s="5">
        <v>3667000</v>
      </c>
      <c r="AA197" s="6">
        <f t="shared" si="49"/>
        <v>8.3572674242242595</v>
      </c>
      <c r="AB197" s="4">
        <v>3.57</v>
      </c>
      <c r="AC197" s="4">
        <v>0.46399999999999997</v>
      </c>
      <c r="AD197" s="6">
        <v>1.1032</v>
      </c>
      <c r="AE197" s="4">
        <v>0.10300000000000001</v>
      </c>
      <c r="AF197" s="4">
        <f t="shared" si="58"/>
        <v>0.29524072558053921</v>
      </c>
      <c r="AG197" s="4">
        <f t="shared" si="59"/>
        <v>0.6399746340696989</v>
      </c>
      <c r="AH197">
        <v>1436</v>
      </c>
      <c r="AI197" s="4">
        <v>5.6538999999999993</v>
      </c>
      <c r="AJ197" s="29">
        <f t="shared" si="60"/>
        <v>8.0950497869257579E-2</v>
      </c>
      <c r="AK197" t="s">
        <v>387</v>
      </c>
    </row>
    <row r="198" spans="1:37" x14ac:dyDescent="0.3">
      <c r="A198" s="20" t="s">
        <v>599</v>
      </c>
      <c r="B198" s="26" t="s">
        <v>355</v>
      </c>
      <c r="C198" t="s">
        <v>79</v>
      </c>
      <c r="D198" t="s">
        <v>46</v>
      </c>
      <c r="E198" s="31" t="s">
        <v>777</v>
      </c>
      <c r="F198" s="13">
        <v>1117.5999999999999</v>
      </c>
      <c r="G198" s="5"/>
      <c r="H198" s="5">
        <v>152.39999999999998</v>
      </c>
      <c r="I198" s="5"/>
      <c r="J198" s="5"/>
      <c r="K198" s="5"/>
      <c r="L198" s="5"/>
      <c r="M198" s="5">
        <v>454838</v>
      </c>
      <c r="N198" s="5">
        <f t="shared" si="53"/>
        <v>1362.5779199999997</v>
      </c>
      <c r="O198" s="29">
        <v>8.0000000000000002E-3</v>
      </c>
      <c r="P198" s="5">
        <v>1579</v>
      </c>
      <c r="Q198" s="29">
        <f t="shared" si="52"/>
        <v>3.4715657003152769E-3</v>
      </c>
      <c r="R198" s="5"/>
      <c r="S198" s="4">
        <f t="shared" si="43"/>
        <v>6.3287439613526567E-3</v>
      </c>
      <c r="T198" s="6">
        <v>41.368560000000002</v>
      </c>
      <c r="U198" s="6">
        <v>414</v>
      </c>
      <c r="V198" s="6">
        <f t="shared" ref="V198:V205" si="63">+U198</f>
        <v>414</v>
      </c>
      <c r="W198" s="18">
        <f t="shared" si="45"/>
        <v>1580.8875497940346</v>
      </c>
      <c r="X198" s="18">
        <f t="shared" si="44"/>
        <v>1859.8677056400406</v>
      </c>
      <c r="Y198" s="6">
        <f t="shared" ref="Y198:Y205" si="64">+Z198/P198</f>
        <v>1058.264724509183</v>
      </c>
      <c r="Z198" s="5">
        <v>1671000</v>
      </c>
      <c r="AA198" s="6">
        <f t="shared" si="49"/>
        <v>6.4318395502375525</v>
      </c>
      <c r="AB198" s="4">
        <v>2.11</v>
      </c>
      <c r="AC198" s="4">
        <v>0.56899999999999995</v>
      </c>
      <c r="AD198" s="6">
        <v>2.6200999999999999</v>
      </c>
      <c r="AE198" s="4">
        <v>1.4999999999999999E-2</v>
      </c>
      <c r="AF198" s="4">
        <f t="shared" si="58"/>
        <v>0.21272567848434726</v>
      </c>
      <c r="AG198" s="4">
        <f t="shared" si="59"/>
        <v>0.62364299239182852</v>
      </c>
      <c r="AH198">
        <v>1392</v>
      </c>
      <c r="AI198" s="4">
        <v>8.9634999999999998</v>
      </c>
      <c r="AJ198" s="29">
        <f t="shared" si="60"/>
        <v>0.2166742086260677</v>
      </c>
      <c r="AK198" t="s">
        <v>133</v>
      </c>
    </row>
    <row r="199" spans="1:37" x14ac:dyDescent="0.3">
      <c r="A199" s="20" t="s">
        <v>599</v>
      </c>
      <c r="B199" s="26" t="s">
        <v>356</v>
      </c>
      <c r="C199" t="s">
        <v>79</v>
      </c>
      <c r="D199" t="s">
        <v>46</v>
      </c>
      <c r="E199" s="31" t="s">
        <v>777</v>
      </c>
      <c r="F199" s="13">
        <v>1117.5999999999999</v>
      </c>
      <c r="G199" s="5"/>
      <c r="H199" s="5">
        <v>152.39999999999998</v>
      </c>
      <c r="I199" s="5"/>
      <c r="J199" s="5"/>
      <c r="K199" s="5"/>
      <c r="L199" s="5"/>
      <c r="M199" s="5">
        <v>454838</v>
      </c>
      <c r="N199" s="5">
        <f t="shared" si="53"/>
        <v>1362.5779199999997</v>
      </c>
      <c r="O199" s="29">
        <v>8.0000000000000002E-3</v>
      </c>
      <c r="P199" s="5">
        <v>1579</v>
      </c>
      <c r="Q199" s="29">
        <f t="shared" si="52"/>
        <v>3.4715657003152769E-3</v>
      </c>
      <c r="R199" s="5"/>
      <c r="S199" s="4">
        <f t="shared" si="43"/>
        <v>6.3287439613526567E-3</v>
      </c>
      <c r="T199" s="6">
        <v>41.368560000000002</v>
      </c>
      <c r="U199" s="6">
        <v>414</v>
      </c>
      <c r="V199" s="6">
        <f t="shared" si="63"/>
        <v>414</v>
      </c>
      <c r="W199" s="18">
        <f t="shared" si="45"/>
        <v>1580.8875497940346</v>
      </c>
      <c r="X199" s="18">
        <f t="shared" si="44"/>
        <v>1859.8677056400406</v>
      </c>
      <c r="Y199" s="6">
        <f t="shared" si="64"/>
        <v>1058.264724509183</v>
      </c>
      <c r="Z199" s="5">
        <v>1671000</v>
      </c>
      <c r="AA199" s="6">
        <f t="shared" si="49"/>
        <v>6.4318395502375525</v>
      </c>
      <c r="AB199" s="4">
        <v>2.11</v>
      </c>
      <c r="AC199" s="4">
        <v>0.56899999999999995</v>
      </c>
      <c r="AD199" s="6">
        <v>2.6200999999999999</v>
      </c>
      <c r="AE199" s="4">
        <v>1.4999999999999999E-2</v>
      </c>
      <c r="AF199" s="4">
        <f t="shared" si="58"/>
        <v>0.21272567848434726</v>
      </c>
      <c r="AG199" s="4">
        <f t="shared" si="59"/>
        <v>0.62364299239182852</v>
      </c>
      <c r="AH199">
        <v>1228</v>
      </c>
      <c r="AI199" s="4">
        <v>7.8602999999999987</v>
      </c>
      <c r="AJ199" s="29">
        <f t="shared" si="60"/>
        <v>0.19000661371824396</v>
      </c>
      <c r="AK199" t="s">
        <v>133</v>
      </c>
    </row>
    <row r="200" spans="1:37" x14ac:dyDescent="0.3">
      <c r="A200" s="20" t="s">
        <v>599</v>
      </c>
      <c r="B200" s="26" t="s">
        <v>357</v>
      </c>
      <c r="C200" t="s">
        <v>79</v>
      </c>
      <c r="D200" t="s">
        <v>46</v>
      </c>
      <c r="E200" s="31" t="s">
        <v>777</v>
      </c>
      <c r="F200" s="13">
        <v>1117.5999999999999</v>
      </c>
      <c r="G200" s="5"/>
      <c r="H200" s="5">
        <v>152.39999999999998</v>
      </c>
      <c r="I200" s="5"/>
      <c r="J200" s="5"/>
      <c r="K200" s="5"/>
      <c r="L200" s="5"/>
      <c r="M200" s="5">
        <v>454838</v>
      </c>
      <c r="N200" s="5">
        <f t="shared" si="53"/>
        <v>1362.5779199999997</v>
      </c>
      <c r="O200" s="29">
        <v>8.0000000000000002E-3</v>
      </c>
      <c r="P200" s="5">
        <v>1579</v>
      </c>
      <c r="Q200" s="29">
        <f t="shared" si="52"/>
        <v>3.4715657003152769E-3</v>
      </c>
      <c r="R200" s="5"/>
      <c r="S200" s="4">
        <f t="shared" si="43"/>
        <v>2.1650966183574881E-3</v>
      </c>
      <c r="T200" s="6">
        <v>41.368560000000002</v>
      </c>
      <c r="U200" s="6">
        <v>414</v>
      </c>
      <c r="V200" s="6">
        <f t="shared" si="63"/>
        <v>414</v>
      </c>
      <c r="W200" s="18">
        <f t="shared" si="45"/>
        <v>1580.8875497940346</v>
      </c>
      <c r="X200" s="18">
        <f t="shared" si="44"/>
        <v>1859.8677056400406</v>
      </c>
      <c r="Y200" s="6">
        <f t="shared" si="64"/>
        <v>1058.264724509183</v>
      </c>
      <c r="Z200" s="5">
        <v>1671000</v>
      </c>
      <c r="AA200" s="6">
        <f t="shared" si="49"/>
        <v>6.4318395502375525</v>
      </c>
      <c r="AB200" s="4">
        <v>2.5299999999999998</v>
      </c>
      <c r="AC200" s="4">
        <v>0.56899999999999995</v>
      </c>
      <c r="AD200" s="6">
        <v>0.89634999999999998</v>
      </c>
      <c r="AE200" s="4">
        <v>1.4999999999999999E-2</v>
      </c>
      <c r="AF200" s="4">
        <f t="shared" si="58"/>
        <v>0.21272567848434726</v>
      </c>
      <c r="AG200" s="4">
        <f t="shared" si="59"/>
        <v>0.62364299239182852</v>
      </c>
      <c r="AH200">
        <v>738</v>
      </c>
      <c r="AI200" s="4">
        <v>4.7575499999999993</v>
      </c>
      <c r="AJ200" s="29">
        <f t="shared" si="60"/>
        <v>0.11500400303998977</v>
      </c>
      <c r="AK200" t="s">
        <v>3</v>
      </c>
    </row>
    <row r="201" spans="1:37" x14ac:dyDescent="0.3">
      <c r="A201" s="20" t="s">
        <v>599</v>
      </c>
      <c r="B201" s="26" t="s">
        <v>358</v>
      </c>
      <c r="C201" t="s">
        <v>79</v>
      </c>
      <c r="D201" t="s">
        <v>46</v>
      </c>
      <c r="E201" s="31" t="s">
        <v>777</v>
      </c>
      <c r="F201" s="13">
        <v>1117.5999999999999</v>
      </c>
      <c r="G201" s="5"/>
      <c r="H201" s="5">
        <v>152.39999999999998</v>
      </c>
      <c r="I201" s="5"/>
      <c r="J201" s="5"/>
      <c r="K201" s="5"/>
      <c r="L201" s="5"/>
      <c r="M201" s="5">
        <v>454838</v>
      </c>
      <c r="N201" s="5">
        <f t="shared" si="53"/>
        <v>1362.5779199999997</v>
      </c>
      <c r="O201" s="29">
        <v>8.0000000000000002E-3</v>
      </c>
      <c r="P201" s="5">
        <v>1579</v>
      </c>
      <c r="Q201" s="29">
        <f t="shared" si="52"/>
        <v>3.4715657003152769E-3</v>
      </c>
      <c r="R201" s="5"/>
      <c r="S201" s="4">
        <f t="shared" si="43"/>
        <v>2.1650966183574881E-3</v>
      </c>
      <c r="T201" s="6">
        <v>41.368560000000002</v>
      </c>
      <c r="U201" s="6">
        <v>414</v>
      </c>
      <c r="V201" s="6">
        <f t="shared" si="63"/>
        <v>414</v>
      </c>
      <c r="W201" s="18">
        <f t="shared" si="45"/>
        <v>1580.8875497940346</v>
      </c>
      <c r="X201" s="18">
        <f t="shared" si="44"/>
        <v>1859.8677056400406</v>
      </c>
      <c r="Y201" s="6">
        <f t="shared" si="64"/>
        <v>1058.264724509183</v>
      </c>
      <c r="Z201" s="5">
        <v>1671000</v>
      </c>
      <c r="AA201" s="6">
        <f t="shared" si="49"/>
        <v>6.4318395502375525</v>
      </c>
      <c r="AB201" s="4">
        <v>3.08</v>
      </c>
      <c r="AC201" s="4">
        <v>0.56899999999999995</v>
      </c>
      <c r="AD201" s="6">
        <v>0.89634999999999998</v>
      </c>
      <c r="AE201" s="4">
        <v>1.4999999999999999E-2</v>
      </c>
      <c r="AF201" s="4">
        <f t="shared" si="58"/>
        <v>0.21272567848434726</v>
      </c>
      <c r="AG201" s="4">
        <f t="shared" si="59"/>
        <v>0.62364299239182852</v>
      </c>
      <c r="AH201">
        <v>770</v>
      </c>
      <c r="AI201" s="4">
        <v>4.9643999999999995</v>
      </c>
      <c r="AJ201" s="29">
        <f t="shared" si="60"/>
        <v>0.12000417708520672</v>
      </c>
      <c r="AK201" t="s">
        <v>3</v>
      </c>
    </row>
    <row r="202" spans="1:37" x14ac:dyDescent="0.3">
      <c r="A202" s="20" t="s">
        <v>599</v>
      </c>
      <c r="B202" s="26" t="s">
        <v>359</v>
      </c>
      <c r="C202" t="s">
        <v>79</v>
      </c>
      <c r="D202" t="s">
        <v>46</v>
      </c>
      <c r="E202" s="31" t="s">
        <v>777</v>
      </c>
      <c r="F202" s="13">
        <v>1117.5999999999999</v>
      </c>
      <c r="G202" s="5"/>
      <c r="H202" s="5">
        <v>152.39999999999998</v>
      </c>
      <c r="I202" s="5"/>
      <c r="J202" s="5"/>
      <c r="K202" s="5"/>
      <c r="L202" s="5"/>
      <c r="M202" s="5">
        <v>454838</v>
      </c>
      <c r="N202" s="5">
        <f t="shared" si="53"/>
        <v>1362.5779199999997</v>
      </c>
      <c r="O202" s="29">
        <v>8.0000000000000002E-3</v>
      </c>
      <c r="P202" s="5">
        <v>1579</v>
      </c>
      <c r="Q202" s="29">
        <f t="shared" si="52"/>
        <v>3.4715657003152769E-3</v>
      </c>
      <c r="R202" s="5"/>
      <c r="S202" s="4">
        <f t="shared" si="43"/>
        <v>4.1636473429951691E-3</v>
      </c>
      <c r="T202" s="6">
        <v>41.368560000000002</v>
      </c>
      <c r="U202" s="6">
        <v>414</v>
      </c>
      <c r="V202" s="6">
        <f t="shared" si="63"/>
        <v>414</v>
      </c>
      <c r="W202" s="18">
        <f t="shared" si="45"/>
        <v>1580.8875497940346</v>
      </c>
      <c r="X202" s="18">
        <f t="shared" si="44"/>
        <v>1859.8677056400406</v>
      </c>
      <c r="Y202" s="6">
        <f t="shared" si="64"/>
        <v>1058.264724509183</v>
      </c>
      <c r="Z202" s="5">
        <v>1671000</v>
      </c>
      <c r="AA202" s="6">
        <f t="shared" si="49"/>
        <v>6.4318395502375525</v>
      </c>
      <c r="AB202" s="4">
        <v>2.5299999999999998</v>
      </c>
      <c r="AC202" s="4">
        <v>0.56899999999999995</v>
      </c>
      <c r="AD202" s="6">
        <v>1.7237499999999999</v>
      </c>
      <c r="AE202" s="4">
        <v>1.4999999999999999E-2</v>
      </c>
      <c r="AF202" s="4">
        <f t="shared" si="58"/>
        <v>0.21272567848434726</v>
      </c>
      <c r="AG202" s="4">
        <f t="shared" si="59"/>
        <v>0.62364299239182852</v>
      </c>
      <c r="AH202">
        <v>934</v>
      </c>
      <c r="AI202" s="4">
        <v>5.9986499999999996</v>
      </c>
      <c r="AJ202" s="29">
        <f t="shared" si="60"/>
        <v>0.14500504731129146</v>
      </c>
      <c r="AK202" t="s">
        <v>3</v>
      </c>
    </row>
    <row r="203" spans="1:37" x14ac:dyDescent="0.3">
      <c r="A203" s="20" t="s">
        <v>599</v>
      </c>
      <c r="B203" s="26" t="s">
        <v>360</v>
      </c>
      <c r="C203" t="s">
        <v>79</v>
      </c>
      <c r="D203" t="s">
        <v>46</v>
      </c>
      <c r="E203" s="31" t="s">
        <v>777</v>
      </c>
      <c r="F203" s="13">
        <v>1117.5999999999999</v>
      </c>
      <c r="G203" s="5"/>
      <c r="H203" s="5">
        <v>152.39999999999998</v>
      </c>
      <c r="I203" s="5"/>
      <c r="J203" s="5"/>
      <c r="K203" s="5"/>
      <c r="L203" s="5"/>
      <c r="M203" s="5">
        <v>454838</v>
      </c>
      <c r="N203" s="5">
        <f t="shared" si="53"/>
        <v>1362.5779199999997</v>
      </c>
      <c r="O203" s="29">
        <v>8.0000000000000002E-3</v>
      </c>
      <c r="P203" s="5">
        <v>1579</v>
      </c>
      <c r="Q203" s="29">
        <f t="shared" si="52"/>
        <v>3.4715657003152769E-3</v>
      </c>
      <c r="R203" s="5"/>
      <c r="S203" s="4">
        <f t="shared" si="43"/>
        <v>6.3287439613526567E-3</v>
      </c>
      <c r="T203" s="6">
        <v>41.368560000000002</v>
      </c>
      <c r="U203" s="6">
        <v>414</v>
      </c>
      <c r="V203" s="6">
        <f t="shared" si="63"/>
        <v>414</v>
      </c>
      <c r="W203" s="18">
        <f t="shared" si="45"/>
        <v>1580.8875497940346</v>
      </c>
      <c r="X203" s="18">
        <f t="shared" si="44"/>
        <v>1859.8677056400406</v>
      </c>
      <c r="Y203" s="6">
        <f t="shared" si="64"/>
        <v>1058.264724509183</v>
      </c>
      <c r="Z203" s="5">
        <v>1671000</v>
      </c>
      <c r="AA203" s="6">
        <f t="shared" si="49"/>
        <v>6.4318395502375525</v>
      </c>
      <c r="AB203" s="4">
        <v>2.5299999999999998</v>
      </c>
      <c r="AC203" s="4">
        <v>0.56899999999999995</v>
      </c>
      <c r="AD203" s="6">
        <v>2.6200999999999999</v>
      </c>
      <c r="AE203" s="4">
        <v>1.4999999999999999E-2</v>
      </c>
      <c r="AF203" s="4">
        <f t="shared" si="58"/>
        <v>0.21272567848434726</v>
      </c>
      <c r="AG203" s="4">
        <f t="shared" si="59"/>
        <v>0.62364299239182852</v>
      </c>
      <c r="AH203">
        <v>921</v>
      </c>
      <c r="AI203" s="4">
        <v>5.9296999999999995</v>
      </c>
      <c r="AJ203" s="29">
        <f t="shared" si="60"/>
        <v>0.14333832262955248</v>
      </c>
      <c r="AK203" t="s">
        <v>3</v>
      </c>
    </row>
    <row r="204" spans="1:37" x14ac:dyDescent="0.3">
      <c r="A204" s="20" t="s">
        <v>599</v>
      </c>
      <c r="B204" s="26" t="s">
        <v>361</v>
      </c>
      <c r="C204" t="s">
        <v>79</v>
      </c>
      <c r="D204" t="s">
        <v>46</v>
      </c>
      <c r="E204" s="31" t="s">
        <v>777</v>
      </c>
      <c r="F204" s="13">
        <v>1117.5999999999999</v>
      </c>
      <c r="G204" s="5"/>
      <c r="H204" s="5">
        <v>152.39999999999998</v>
      </c>
      <c r="I204" s="5"/>
      <c r="J204" s="5"/>
      <c r="K204" s="5"/>
      <c r="L204" s="5"/>
      <c r="M204" s="5">
        <v>454838</v>
      </c>
      <c r="N204" s="5">
        <f t="shared" si="53"/>
        <v>1362.5779199999997</v>
      </c>
      <c r="O204" s="29">
        <v>8.0000000000000002E-3</v>
      </c>
      <c r="P204" s="5">
        <v>1481</v>
      </c>
      <c r="Q204" s="29">
        <f t="shared" si="52"/>
        <v>3.2561043712266784E-3</v>
      </c>
      <c r="R204" s="5"/>
      <c r="S204" s="4">
        <f t="shared" si="43"/>
        <v>4.1636473429951691E-3</v>
      </c>
      <c r="T204" s="6">
        <v>41.368560000000002</v>
      </c>
      <c r="U204" s="6">
        <v>414</v>
      </c>
      <c r="V204" s="6">
        <f t="shared" si="63"/>
        <v>414</v>
      </c>
      <c r="W204" s="18">
        <f t="shared" si="45"/>
        <v>1580.8427212528281</v>
      </c>
      <c r="X204" s="18">
        <f t="shared" si="44"/>
        <v>1859.8149661797979</v>
      </c>
      <c r="Y204" s="6">
        <f t="shared" si="64"/>
        <v>1060.0945307224847</v>
      </c>
      <c r="Z204" s="5">
        <v>1570000</v>
      </c>
      <c r="AA204" s="6">
        <f t="shared" si="49"/>
        <v>6.4318395502375525</v>
      </c>
      <c r="AB204" s="4">
        <v>2.52</v>
      </c>
      <c r="AC204" s="4">
        <v>0.56999999999999995</v>
      </c>
      <c r="AD204" s="6">
        <v>1.7237499999999999</v>
      </c>
      <c r="AE204" s="4">
        <v>1.1000000000000001E-2</v>
      </c>
      <c r="AF204" s="4">
        <f t="shared" si="58"/>
        <v>0.20448835770191692</v>
      </c>
      <c r="AG204" s="4">
        <f t="shared" si="59"/>
        <v>0.60848235715946353</v>
      </c>
      <c r="AH204">
        <v>979</v>
      </c>
      <c r="AI204" s="4">
        <v>6.2054999999999998</v>
      </c>
      <c r="AJ204" s="29">
        <f t="shared" si="60"/>
        <v>0.1500052213565084</v>
      </c>
      <c r="AK204" t="s">
        <v>133</v>
      </c>
    </row>
    <row r="205" spans="1:37" x14ac:dyDescent="0.3">
      <c r="A205" s="20" t="s">
        <v>599</v>
      </c>
      <c r="B205" s="26" t="s">
        <v>362</v>
      </c>
      <c r="C205" t="s">
        <v>79</v>
      </c>
      <c r="D205" t="s">
        <v>46</v>
      </c>
      <c r="E205" s="31" t="s">
        <v>777</v>
      </c>
      <c r="F205" s="13">
        <v>1117.5999999999999</v>
      </c>
      <c r="G205" s="5"/>
      <c r="H205" s="5">
        <v>152.39999999999998</v>
      </c>
      <c r="I205" s="5"/>
      <c r="J205" s="5"/>
      <c r="K205" s="5"/>
      <c r="L205" s="5"/>
      <c r="M205" s="5">
        <v>454838</v>
      </c>
      <c r="N205" s="5">
        <f t="shared" si="53"/>
        <v>1362.5779199999997</v>
      </c>
      <c r="O205" s="29">
        <v>8.0000000000000002E-3</v>
      </c>
      <c r="P205" s="5">
        <v>1481</v>
      </c>
      <c r="Q205" s="29">
        <f t="shared" si="52"/>
        <v>3.2561043712266784E-3</v>
      </c>
      <c r="R205" s="5"/>
      <c r="S205" s="4">
        <f t="shared" si="43"/>
        <v>4.1636473429951691E-3</v>
      </c>
      <c r="T205" s="6">
        <v>41.368560000000002</v>
      </c>
      <c r="U205" s="6">
        <v>414</v>
      </c>
      <c r="V205" s="6">
        <f t="shared" si="63"/>
        <v>414</v>
      </c>
      <c r="W205" s="18">
        <f t="shared" si="45"/>
        <v>1580.8427212528281</v>
      </c>
      <c r="X205" s="18">
        <f t="shared" si="44"/>
        <v>1859.8149661797979</v>
      </c>
      <c r="Y205" s="6">
        <f t="shared" si="64"/>
        <v>1060.0945307224847</v>
      </c>
      <c r="Z205" s="5">
        <v>1570000</v>
      </c>
      <c r="AA205" s="6">
        <f t="shared" si="49"/>
        <v>6.4318395502375525</v>
      </c>
      <c r="AB205" s="4">
        <v>3.06</v>
      </c>
      <c r="AC205" s="4">
        <v>0.56999999999999995</v>
      </c>
      <c r="AD205" s="6">
        <v>1.7237499999999999</v>
      </c>
      <c r="AE205" s="4">
        <v>1.1000000000000001E-2</v>
      </c>
      <c r="AF205" s="4">
        <f t="shared" si="58"/>
        <v>0.20448835770191692</v>
      </c>
      <c r="AG205" s="4">
        <f t="shared" si="59"/>
        <v>0.60848235715946353</v>
      </c>
      <c r="AH205">
        <v>916</v>
      </c>
      <c r="AI205" s="4">
        <v>5.8607499999999995</v>
      </c>
      <c r="AJ205" s="29">
        <f t="shared" si="60"/>
        <v>0.14167159794781348</v>
      </c>
      <c r="AK205" t="s">
        <v>3</v>
      </c>
    </row>
    <row r="206" spans="1:37" x14ac:dyDescent="0.3">
      <c r="A206" s="20" t="s">
        <v>363</v>
      </c>
      <c r="B206" s="26" t="s">
        <v>365</v>
      </c>
      <c r="C206" t="s">
        <v>79</v>
      </c>
      <c r="D206" t="s">
        <v>46</v>
      </c>
      <c r="E206" s="31" t="s">
        <v>777</v>
      </c>
      <c r="F206" s="13">
        <v>1117.5999999999999</v>
      </c>
      <c r="G206" s="5"/>
      <c r="H206" s="5">
        <v>152.39999999999998</v>
      </c>
      <c r="I206" s="5"/>
      <c r="J206" s="5"/>
      <c r="K206" s="5"/>
      <c r="L206" s="5"/>
      <c r="M206" s="5">
        <v>404895</v>
      </c>
      <c r="N206" s="5">
        <f t="shared" si="53"/>
        <v>1192.2556799999998</v>
      </c>
      <c r="O206" s="29">
        <v>7.0000000000000001E-3</v>
      </c>
      <c r="P206" s="5">
        <v>1579</v>
      </c>
      <c r="Q206" s="29">
        <f t="shared" si="52"/>
        <v>3.899776485261611E-3</v>
      </c>
      <c r="R206" s="5"/>
      <c r="S206" s="4">
        <f t="shared" si="43"/>
        <v>8.3272946859903382E-3</v>
      </c>
      <c r="T206" s="6">
        <v>69.843918799999997</v>
      </c>
      <c r="U206" s="6">
        <v>414</v>
      </c>
      <c r="V206" s="6">
        <f t="shared" ref="V206" si="65">+U206</f>
        <v>414</v>
      </c>
      <c r="W206" s="18">
        <f t="shared" si="45"/>
        <v>1488.3829891145738</v>
      </c>
      <c r="X206" s="18">
        <f t="shared" si="44"/>
        <v>1751.0388107230281</v>
      </c>
      <c r="Y206" s="6">
        <f t="shared" ref="Y206" si="66">+Z206/P206</f>
        <v>1117.1627612412919</v>
      </c>
      <c r="Z206" s="5">
        <v>1764000</v>
      </c>
      <c r="AA206" s="6">
        <f t="shared" si="49"/>
        <v>8.3572674242242595</v>
      </c>
      <c r="AB206" s="4">
        <v>2.68</v>
      </c>
      <c r="AC206" s="4">
        <v>0.63800000000000001</v>
      </c>
      <c r="AD206" s="6">
        <v>3.4474999999999998</v>
      </c>
      <c r="AE206" s="4">
        <v>6.0000000000000001E-3</v>
      </c>
      <c r="AF206" s="4">
        <f t="shared" si="58"/>
        <v>0.12459726102900748</v>
      </c>
      <c r="AG206" s="4">
        <f t="shared" si="59"/>
        <v>0.66698692389454939</v>
      </c>
      <c r="AH206">
        <v>1201</v>
      </c>
      <c r="AI206" s="4">
        <v>7.9981999999999989</v>
      </c>
      <c r="AJ206" s="29">
        <f t="shared" si="60"/>
        <v>0.11451533844919365</v>
      </c>
      <c r="AK206" t="s">
        <v>3</v>
      </c>
    </row>
    <row r="207" spans="1:37" x14ac:dyDescent="0.3">
      <c r="A207" s="12" t="s">
        <v>601</v>
      </c>
      <c r="B207" s="27" t="s">
        <v>439</v>
      </c>
      <c r="E207" s="31" t="s">
        <v>777</v>
      </c>
      <c r="F207" s="13">
        <v>1168</v>
      </c>
      <c r="G207" s="5"/>
      <c r="H207" s="5">
        <v>178</v>
      </c>
      <c r="I207" s="5"/>
      <c r="J207" s="5"/>
      <c r="K207" s="5"/>
      <c r="L207" s="5"/>
      <c r="M207" s="5">
        <v>490967</v>
      </c>
      <c r="N207" s="5">
        <f t="shared" si="53"/>
        <v>6652.9279999999999</v>
      </c>
      <c r="O207" s="29">
        <v>3.2000000000000001E-2</v>
      </c>
      <c r="P207" s="5">
        <v>5723</v>
      </c>
      <c r="Q207" s="29">
        <f t="shared" si="52"/>
        <v>1.1656587917314198E-2</v>
      </c>
      <c r="R207" s="5"/>
      <c r="S207" s="4">
        <f t="shared" si="43"/>
        <v>9.5249406175771968E-3</v>
      </c>
      <c r="T207" s="6">
        <v>81</v>
      </c>
      <c r="U207" s="6">
        <v>421</v>
      </c>
      <c r="V207" s="6">
        <f t="shared" ref="V207:V310" si="67">+U207</f>
        <v>421</v>
      </c>
      <c r="W207" s="18">
        <f t="shared" si="45"/>
        <v>1583.4689817326823</v>
      </c>
      <c r="X207" s="18">
        <f t="shared" si="44"/>
        <v>1862.9046843913909</v>
      </c>
      <c r="Y207" s="6">
        <f t="shared" ref="Y207:Y310" si="68">+Z207/P207</f>
        <v>1061.8556701030927</v>
      </c>
      <c r="Z207" s="5">
        <v>6077000</v>
      </c>
      <c r="AA207" s="6">
        <f t="shared" ref="AA207:AA310" si="69">+SQRT(T207)</f>
        <v>9</v>
      </c>
      <c r="AB207" s="4">
        <v>3.09</v>
      </c>
      <c r="AC207" s="4">
        <v>0.56999999999999995</v>
      </c>
      <c r="AD207" s="6">
        <v>4.01</v>
      </c>
      <c r="AE207" s="4">
        <f t="shared" ref="AE207:AE270" si="70">+Z207/(M207*T207)</f>
        <v>0.15281004906241089</v>
      </c>
      <c r="AF207" s="4">
        <f t="shared" si="58"/>
        <v>0.39419562222107407</v>
      </c>
      <c r="AG207" s="4">
        <f t="shared" si="59"/>
        <v>0.57807500063751516</v>
      </c>
      <c r="AH207">
        <v>2520</v>
      </c>
      <c r="AI207" s="4">
        <f t="shared" ref="AI207:AI238" si="71">1000*AH207/(H207*F207)</f>
        <v>12.12097891334462</v>
      </c>
      <c r="AJ207" s="29">
        <f t="shared" si="60"/>
        <v>0.14964171497956322</v>
      </c>
      <c r="AK207" t="s">
        <v>3</v>
      </c>
    </row>
    <row r="208" spans="1:37" x14ac:dyDescent="0.3">
      <c r="A208" s="12" t="s">
        <v>601</v>
      </c>
      <c r="B208" s="27" t="s">
        <v>440</v>
      </c>
      <c r="E208" s="31" t="s">
        <v>777</v>
      </c>
      <c r="F208" s="13">
        <v>1168</v>
      </c>
      <c r="G208" s="5"/>
      <c r="H208" s="5">
        <v>178</v>
      </c>
      <c r="I208" s="5"/>
      <c r="J208" s="5"/>
      <c r="K208" s="5"/>
      <c r="L208" s="5"/>
      <c r="M208" s="5">
        <v>490967</v>
      </c>
      <c r="N208" s="5">
        <f t="shared" si="53"/>
        <v>6652.9279999999999</v>
      </c>
      <c r="O208" s="29">
        <v>3.2000000000000001E-2</v>
      </c>
      <c r="P208" s="5">
        <v>5723</v>
      </c>
      <c r="Q208" s="29">
        <f t="shared" si="52"/>
        <v>1.1656587917314198E-2</v>
      </c>
      <c r="R208" s="5"/>
      <c r="S208" s="4">
        <f t="shared" si="43"/>
        <v>9.5249406175771968E-3</v>
      </c>
      <c r="T208" s="6">
        <v>81</v>
      </c>
      <c r="U208" s="6">
        <v>421</v>
      </c>
      <c r="V208" s="6">
        <f t="shared" si="67"/>
        <v>421</v>
      </c>
      <c r="W208" s="18">
        <f t="shared" si="45"/>
        <v>1573.0462798618073</v>
      </c>
      <c r="X208" s="18">
        <f t="shared" si="44"/>
        <v>1850.6426821903617</v>
      </c>
      <c r="Y208" s="6">
        <f t="shared" si="68"/>
        <v>1054.8663288485061</v>
      </c>
      <c r="Z208" s="5">
        <v>6037000</v>
      </c>
      <c r="AA208" s="6">
        <f t="shared" si="69"/>
        <v>9</v>
      </c>
      <c r="AB208" s="4">
        <v>3.09</v>
      </c>
      <c r="AC208" s="4">
        <v>0.56999999999999995</v>
      </c>
      <c r="AD208" s="6">
        <v>4.01</v>
      </c>
      <c r="AE208" s="4">
        <f t="shared" si="70"/>
        <v>0.1518042234967541</v>
      </c>
      <c r="AF208" s="4">
        <f t="shared" si="58"/>
        <v>0.39269570690386657</v>
      </c>
      <c r="AG208" s="4">
        <f t="shared" si="59"/>
        <v>0.57646344299089314</v>
      </c>
      <c r="AH208">
        <v>2440</v>
      </c>
      <c r="AI208" s="4">
        <f t="shared" si="71"/>
        <v>11.736185931968601</v>
      </c>
      <c r="AJ208" s="29">
        <f t="shared" si="60"/>
        <v>0.14489118434529136</v>
      </c>
      <c r="AK208" t="s">
        <v>3</v>
      </c>
    </row>
    <row r="209" spans="1:37" x14ac:dyDescent="0.3">
      <c r="A209" s="12" t="s">
        <v>411</v>
      </c>
      <c r="B209" s="27" t="s">
        <v>510</v>
      </c>
      <c r="E209" s="31" t="s">
        <v>777</v>
      </c>
      <c r="F209" s="13">
        <v>1168</v>
      </c>
      <c r="G209" s="5"/>
      <c r="H209" s="5">
        <v>178</v>
      </c>
      <c r="I209" s="5"/>
      <c r="J209" s="5"/>
      <c r="K209" s="5"/>
      <c r="L209" s="5"/>
      <c r="M209" s="5">
        <v>490967</v>
      </c>
      <c r="N209" s="5">
        <f>+O209*H209*F209</f>
        <v>6652.9279999999999</v>
      </c>
      <c r="O209" s="29">
        <v>3.2000000000000001E-2</v>
      </c>
      <c r="P209" s="5">
        <v>5723</v>
      </c>
      <c r="Q209" s="29">
        <f>+P209/M209</f>
        <v>1.1656587917314198E-2</v>
      </c>
      <c r="R209" s="5"/>
      <c r="S209" s="4">
        <f t="shared" si="43"/>
        <v>9.5249406175771968E-3</v>
      </c>
      <c r="T209" s="6">
        <v>81</v>
      </c>
      <c r="U209" s="6">
        <v>421</v>
      </c>
      <c r="V209" s="6">
        <f>+U209</f>
        <v>421</v>
      </c>
      <c r="W209" s="18">
        <f t="shared" si="45"/>
        <v>1593.6311160567852</v>
      </c>
      <c r="X209" s="18">
        <f t="shared" si="44"/>
        <v>1874.8601365373945</v>
      </c>
      <c r="Y209" s="6">
        <f>+Z209/P209</f>
        <v>1068.6702778263148</v>
      </c>
      <c r="Z209" s="5">
        <v>6116000</v>
      </c>
      <c r="AA209" s="6">
        <f>+SQRT(T209)</f>
        <v>9</v>
      </c>
      <c r="AB209" s="4">
        <v>3.09</v>
      </c>
      <c r="AC209" s="4">
        <v>0.56999999999999995</v>
      </c>
      <c r="AD209" s="6">
        <v>4.01</v>
      </c>
      <c r="AE209" s="4">
        <f t="shared" si="70"/>
        <v>0.15379072898892629</v>
      </c>
      <c r="AF209" s="4">
        <f t="shared" si="58"/>
        <v>0.39565803965535146</v>
      </c>
      <c r="AG209" s="4">
        <f t="shared" si="59"/>
        <v>0.57963450509131731</v>
      </c>
      <c r="AH209">
        <v>2470</v>
      </c>
      <c r="AI209" s="4">
        <f t="shared" si="71"/>
        <v>11.880483299984608</v>
      </c>
      <c r="AJ209" s="29">
        <f t="shared" si="60"/>
        <v>0.14667263333314332</v>
      </c>
      <c r="AK209" t="s">
        <v>133</v>
      </c>
    </row>
    <row r="210" spans="1:37" x14ac:dyDescent="0.3">
      <c r="A210" s="12" t="s">
        <v>412</v>
      </c>
      <c r="B210" s="27" t="s">
        <v>441</v>
      </c>
      <c r="E210" s="31" t="s">
        <v>777</v>
      </c>
      <c r="F210" s="13">
        <v>630</v>
      </c>
      <c r="G210" s="5"/>
      <c r="H210" s="5">
        <v>70</v>
      </c>
      <c r="I210" s="5"/>
      <c r="J210" s="5"/>
      <c r="K210" s="5"/>
      <c r="L210" s="5"/>
      <c r="M210" s="5">
        <v>90000</v>
      </c>
      <c r="N210" s="5">
        <f t="shared" si="53"/>
        <v>1455.3</v>
      </c>
      <c r="O210" s="29">
        <v>3.3000000000000002E-2</v>
      </c>
      <c r="P210" s="5">
        <v>790</v>
      </c>
      <c r="Q210" s="29">
        <f t="shared" si="52"/>
        <v>8.7777777777777784E-3</v>
      </c>
      <c r="R210" s="5"/>
      <c r="S210" s="4">
        <f t="shared" si="43"/>
        <v>2.6973684210526315E-3</v>
      </c>
      <c r="T210" s="6">
        <v>78</v>
      </c>
      <c r="U210" s="6">
        <v>608</v>
      </c>
      <c r="V210" s="6">
        <f t="shared" si="67"/>
        <v>608</v>
      </c>
      <c r="W210" s="18">
        <f t="shared" si="45"/>
        <v>1580.3006329113923</v>
      </c>
      <c r="X210" s="18">
        <f t="shared" si="44"/>
        <v>1859.1772151898733</v>
      </c>
      <c r="Y210" s="6">
        <f t="shared" si="68"/>
        <v>1189.873417721519</v>
      </c>
      <c r="Z210" s="5">
        <v>940000</v>
      </c>
      <c r="AA210" s="6">
        <f t="shared" si="69"/>
        <v>8.8317608663278477</v>
      </c>
      <c r="AB210" s="4">
        <v>3.13</v>
      </c>
      <c r="AC210" s="4">
        <v>0.64</v>
      </c>
      <c r="AD210" s="6">
        <v>1.64</v>
      </c>
      <c r="AE210" s="4">
        <f t="shared" si="70"/>
        <v>0.13390313390313391</v>
      </c>
      <c r="AF210" s="4">
        <f t="shared" si="58"/>
        <v>0.43507086894586894</v>
      </c>
      <c r="AG210" s="4">
        <f t="shared" si="59"/>
        <v>0.40876122123732994</v>
      </c>
      <c r="AH210">
        <v>378</v>
      </c>
      <c r="AI210" s="4">
        <f t="shared" si="71"/>
        <v>8.5714285714285712</v>
      </c>
      <c r="AJ210" s="29">
        <f t="shared" si="60"/>
        <v>0.10989010989010989</v>
      </c>
      <c r="AK210" t="s">
        <v>3</v>
      </c>
    </row>
    <row r="211" spans="1:37" x14ac:dyDescent="0.3">
      <c r="A211" s="12" t="s">
        <v>412</v>
      </c>
      <c r="B211" s="27" t="s">
        <v>442</v>
      </c>
      <c r="E211" s="31" t="s">
        <v>777</v>
      </c>
      <c r="F211" s="13">
        <v>630</v>
      </c>
      <c r="G211" s="5"/>
      <c r="H211" s="5">
        <v>70</v>
      </c>
      <c r="I211" s="5"/>
      <c r="J211" s="5"/>
      <c r="K211" s="5"/>
      <c r="L211" s="5"/>
      <c r="M211" s="5">
        <v>90000</v>
      </c>
      <c r="N211" s="5">
        <f t="shared" si="53"/>
        <v>1455.3</v>
      </c>
      <c r="O211" s="29">
        <v>3.3000000000000002E-2</v>
      </c>
      <c r="P211" s="5">
        <v>790</v>
      </c>
      <c r="Q211" s="29">
        <f t="shared" si="52"/>
        <v>8.7777777777777784E-3</v>
      </c>
      <c r="R211" s="5"/>
      <c r="S211" s="4">
        <f t="shared" si="43"/>
        <v>2.6973684210526315E-3</v>
      </c>
      <c r="T211" s="6">
        <v>78</v>
      </c>
      <c r="U211" s="6">
        <v>608</v>
      </c>
      <c r="V211" s="6">
        <f t="shared" si="67"/>
        <v>608</v>
      </c>
      <c r="W211" s="18">
        <f t="shared" si="45"/>
        <v>1580.3006329113923</v>
      </c>
      <c r="X211" s="18">
        <f t="shared" si="44"/>
        <v>1859.1772151898733</v>
      </c>
      <c r="Y211" s="6">
        <f t="shared" si="68"/>
        <v>1189.873417721519</v>
      </c>
      <c r="Z211" s="5">
        <v>940000</v>
      </c>
      <c r="AA211" s="6">
        <f t="shared" si="69"/>
        <v>8.8317608663278477</v>
      </c>
      <c r="AB211" s="4">
        <v>3.91</v>
      </c>
      <c r="AC211" s="4">
        <v>0.64</v>
      </c>
      <c r="AD211" s="6">
        <v>1.64</v>
      </c>
      <c r="AE211" s="4">
        <f t="shared" si="70"/>
        <v>0.13390313390313391</v>
      </c>
      <c r="AF211" s="4">
        <f t="shared" si="58"/>
        <v>0.43507086894586894</v>
      </c>
      <c r="AG211" s="4">
        <f t="shared" si="59"/>
        <v>0.40876122123732994</v>
      </c>
      <c r="AH211">
        <v>322</v>
      </c>
      <c r="AI211" s="4">
        <f t="shared" si="71"/>
        <v>7.3015873015873014</v>
      </c>
      <c r="AJ211" s="29">
        <f t="shared" si="60"/>
        <v>9.3610093610093606E-2</v>
      </c>
      <c r="AK211" t="s">
        <v>3</v>
      </c>
    </row>
    <row r="212" spans="1:37" x14ac:dyDescent="0.3">
      <c r="A212" s="12" t="s">
        <v>413</v>
      </c>
      <c r="B212" s="27" t="s">
        <v>443</v>
      </c>
      <c r="E212" s="31" t="s">
        <v>777</v>
      </c>
      <c r="F212" s="13">
        <v>711</v>
      </c>
      <c r="G212" s="5"/>
      <c r="H212" s="5">
        <v>76</v>
      </c>
      <c r="I212" s="5"/>
      <c r="J212" s="5"/>
      <c r="K212" s="5"/>
      <c r="L212" s="5"/>
      <c r="M212" s="5">
        <v>143700</v>
      </c>
      <c r="N212" s="5">
        <f t="shared" si="53"/>
        <v>1567.0440000000001</v>
      </c>
      <c r="O212" s="29">
        <v>2.9000000000000001E-2</v>
      </c>
      <c r="P212" s="5">
        <v>1382</v>
      </c>
      <c r="Q212" s="29">
        <f t="shared" si="52"/>
        <v>9.6172581767571333E-3</v>
      </c>
      <c r="R212" s="5"/>
      <c r="S212" s="4">
        <f t="shared" si="43"/>
        <v>3.2898235436306503E-2</v>
      </c>
      <c r="T212" s="6">
        <v>103</v>
      </c>
      <c r="U212" s="6">
        <v>413.7</v>
      </c>
      <c r="V212" s="6">
        <f t="shared" si="67"/>
        <v>413.7</v>
      </c>
      <c r="W212" s="18">
        <f t="shared" si="45"/>
        <v>1580.6801736613602</v>
      </c>
      <c r="X212" s="18">
        <f t="shared" si="44"/>
        <v>1859.6237337192474</v>
      </c>
      <c r="Y212" s="6">
        <f t="shared" si="68"/>
        <v>1115.7742402315484</v>
      </c>
      <c r="Z212" s="5">
        <v>1542000</v>
      </c>
      <c r="AA212" s="6">
        <f t="shared" si="69"/>
        <v>10.148891565092219</v>
      </c>
      <c r="AB212" s="4">
        <v>2.87</v>
      </c>
      <c r="AC212" s="4">
        <v>0.6</v>
      </c>
      <c r="AD212" s="6">
        <v>13.61</v>
      </c>
      <c r="AE212" s="4">
        <f t="shared" si="70"/>
        <v>0.10418144597361007</v>
      </c>
      <c r="AF212" s="4">
        <f t="shared" si="58"/>
        <v>0.26406902257264658</v>
      </c>
      <c r="AG212" s="4">
        <f t="shared" si="59"/>
        <v>0.55890835039291586</v>
      </c>
      <c r="AH212">
        <v>745</v>
      </c>
      <c r="AI212" s="4">
        <f t="shared" si="71"/>
        <v>13.787104893034273</v>
      </c>
      <c r="AJ212" s="29">
        <f t="shared" si="60"/>
        <v>0.13385538731101237</v>
      </c>
      <c r="AK212" t="s">
        <v>3</v>
      </c>
    </row>
    <row r="213" spans="1:37" x14ac:dyDescent="0.3">
      <c r="A213" s="12" t="s">
        <v>413</v>
      </c>
      <c r="B213" s="27" t="s">
        <v>444</v>
      </c>
      <c r="E213" s="31" t="s">
        <v>777</v>
      </c>
      <c r="F213" s="13">
        <v>711</v>
      </c>
      <c r="G213" s="5"/>
      <c r="H213" s="5">
        <v>76</v>
      </c>
      <c r="I213" s="5"/>
      <c r="J213" s="5"/>
      <c r="K213" s="5"/>
      <c r="L213" s="5"/>
      <c r="M213" s="5">
        <v>143700</v>
      </c>
      <c r="N213" s="5">
        <f t="shared" si="53"/>
        <v>1567.0440000000001</v>
      </c>
      <c r="O213" s="29">
        <v>2.9000000000000001E-2</v>
      </c>
      <c r="P213" s="5">
        <v>1382</v>
      </c>
      <c r="Q213" s="29">
        <f t="shared" si="52"/>
        <v>9.6172581767571333E-3</v>
      </c>
      <c r="R213" s="5"/>
      <c r="S213" s="4">
        <f t="shared" si="43"/>
        <v>4.0488276528885668E-2</v>
      </c>
      <c r="T213" s="6">
        <v>106</v>
      </c>
      <c r="U213" s="6">
        <v>413.7</v>
      </c>
      <c r="V213" s="6">
        <f t="shared" si="67"/>
        <v>413.7</v>
      </c>
      <c r="W213" s="18">
        <f t="shared" si="45"/>
        <v>1580.6801736613602</v>
      </c>
      <c r="X213" s="18">
        <f t="shared" si="44"/>
        <v>1859.6237337192474</v>
      </c>
      <c r="Y213" s="6">
        <f t="shared" si="68"/>
        <v>1115.7742402315484</v>
      </c>
      <c r="Z213" s="5">
        <v>1542000</v>
      </c>
      <c r="AA213" s="6">
        <f t="shared" si="69"/>
        <v>10.295630140987001</v>
      </c>
      <c r="AB213" s="4">
        <v>2.87</v>
      </c>
      <c r="AC213" s="4">
        <v>0.6</v>
      </c>
      <c r="AD213" s="6">
        <v>16.75</v>
      </c>
      <c r="AE213" s="4">
        <f t="shared" si="70"/>
        <v>0.10123291448379092</v>
      </c>
      <c r="AF213" s="4">
        <f t="shared" si="58"/>
        <v>0.25659537099040192</v>
      </c>
      <c r="AG213" s="4">
        <f t="shared" si="59"/>
        <v>0.55890835039291586</v>
      </c>
      <c r="AH213">
        <v>776</v>
      </c>
      <c r="AI213" s="4">
        <f t="shared" si="71"/>
        <v>14.360796506033015</v>
      </c>
      <c r="AJ213" s="29">
        <f t="shared" si="60"/>
        <v>0.13547921232106619</v>
      </c>
      <c r="AK213" t="s">
        <v>3</v>
      </c>
    </row>
    <row r="214" spans="1:37" x14ac:dyDescent="0.3">
      <c r="A214" s="12" t="s">
        <v>413</v>
      </c>
      <c r="B214" s="27" t="s">
        <v>518</v>
      </c>
      <c r="E214" s="31" t="s">
        <v>777</v>
      </c>
      <c r="F214" s="13">
        <v>686</v>
      </c>
      <c r="G214" s="5"/>
      <c r="H214" s="5">
        <v>76</v>
      </c>
      <c r="I214" s="5"/>
      <c r="J214" s="5"/>
      <c r="K214" s="5"/>
      <c r="L214" s="5"/>
      <c r="M214" s="5">
        <v>192796</v>
      </c>
      <c r="N214" s="5">
        <f t="shared" ref="N214:N221" si="72">+O214*H214*F214</f>
        <v>729.904</v>
      </c>
      <c r="O214" s="29">
        <v>1.4E-2</v>
      </c>
      <c r="P214" s="5">
        <v>1382</v>
      </c>
      <c r="Q214" s="29">
        <f t="shared" ref="Q214:Q221" si="73">+P214/M214</f>
        <v>7.168198510342538E-3</v>
      </c>
      <c r="R214" s="5"/>
      <c r="S214" s="4">
        <f t="shared" si="43"/>
        <v>1.7536231884057972E-2</v>
      </c>
      <c r="T214" s="6">
        <v>48</v>
      </c>
      <c r="U214" s="6">
        <v>414</v>
      </c>
      <c r="V214" s="6">
        <f t="shared" ref="V214:V221" si="74">+U214</f>
        <v>414</v>
      </c>
      <c r="W214" s="18">
        <f t="shared" si="45"/>
        <v>1580.6801736613602</v>
      </c>
      <c r="X214" s="18">
        <f t="shared" si="44"/>
        <v>1859.6237337192474</v>
      </c>
      <c r="Y214" s="6">
        <f t="shared" ref="Y214:Y221" si="75">+Z214/P214</f>
        <v>1115.7742402315484</v>
      </c>
      <c r="Z214" s="5">
        <v>1542000</v>
      </c>
      <c r="AA214" s="6">
        <f t="shared" ref="AA214:AA221" si="76">+SQRT(T214)</f>
        <v>6.9282032302755088</v>
      </c>
      <c r="AB214" s="4">
        <v>1.77</v>
      </c>
      <c r="AC214" s="4">
        <v>0.6</v>
      </c>
      <c r="AD214" s="6">
        <v>7.26</v>
      </c>
      <c r="AE214" s="4">
        <f t="shared" si="70"/>
        <v>0.16662690097304925</v>
      </c>
      <c r="AF214" s="4">
        <f t="shared" si="58"/>
        <v>0.35680477637848634</v>
      </c>
      <c r="AG214" s="4">
        <f t="shared" si="59"/>
        <v>0.66157964244314793</v>
      </c>
      <c r="AH214">
        <v>520</v>
      </c>
      <c r="AI214" s="4">
        <f t="shared" si="71"/>
        <v>9.9739143777811883</v>
      </c>
      <c r="AJ214" s="29">
        <f t="shared" si="60"/>
        <v>0.20778988287044142</v>
      </c>
      <c r="AK214" t="s">
        <v>133</v>
      </c>
    </row>
    <row r="215" spans="1:37" x14ac:dyDescent="0.3">
      <c r="A215" s="12" t="s">
        <v>413</v>
      </c>
      <c r="B215" s="27" t="s">
        <v>519</v>
      </c>
      <c r="E215" s="31" t="s">
        <v>777</v>
      </c>
      <c r="F215" s="13">
        <v>686</v>
      </c>
      <c r="G215" s="5"/>
      <c r="H215" s="5">
        <v>76</v>
      </c>
      <c r="I215" s="5"/>
      <c r="J215" s="5"/>
      <c r="K215" s="5"/>
      <c r="L215" s="5"/>
      <c r="M215" s="5">
        <v>192796</v>
      </c>
      <c r="N215" s="5">
        <f t="shared" si="72"/>
        <v>729.904</v>
      </c>
      <c r="O215" s="29">
        <v>1.4E-2</v>
      </c>
      <c r="P215" s="5">
        <v>1382</v>
      </c>
      <c r="Q215" s="29">
        <f t="shared" si="73"/>
        <v>7.168198510342538E-3</v>
      </c>
      <c r="R215" s="5"/>
      <c r="S215" s="4">
        <f t="shared" si="43"/>
        <v>2.2874396135265703E-2</v>
      </c>
      <c r="T215" s="6">
        <v>50</v>
      </c>
      <c r="U215" s="6">
        <v>414</v>
      </c>
      <c r="V215" s="6">
        <f t="shared" si="74"/>
        <v>414</v>
      </c>
      <c r="W215" s="18">
        <f t="shared" si="45"/>
        <v>1580.6801736613602</v>
      </c>
      <c r="X215" s="18">
        <f t="shared" si="44"/>
        <v>1859.6237337192474</v>
      </c>
      <c r="Y215" s="6">
        <f t="shared" si="75"/>
        <v>1115.7742402315484</v>
      </c>
      <c r="Z215" s="5">
        <v>1542000</v>
      </c>
      <c r="AA215" s="6">
        <f t="shared" si="76"/>
        <v>7.0710678118654755</v>
      </c>
      <c r="AB215" s="4">
        <v>2.99</v>
      </c>
      <c r="AC215" s="4">
        <v>0.6</v>
      </c>
      <c r="AD215" s="6">
        <v>9.4700000000000006</v>
      </c>
      <c r="AE215" s="4">
        <f t="shared" si="70"/>
        <v>0.15996182493412725</v>
      </c>
      <c r="AF215" s="4">
        <f t="shared" si="58"/>
        <v>0.34253258532334691</v>
      </c>
      <c r="AG215" s="4">
        <f t="shared" si="59"/>
        <v>0.66157964244314793</v>
      </c>
      <c r="AH215">
        <v>552</v>
      </c>
      <c r="AI215" s="4">
        <f t="shared" si="71"/>
        <v>10.587693724106185</v>
      </c>
      <c r="AJ215" s="29">
        <f t="shared" si="60"/>
        <v>0.21175387448212368</v>
      </c>
      <c r="AK215" t="s">
        <v>133</v>
      </c>
    </row>
    <row r="216" spans="1:37" x14ac:dyDescent="0.3">
      <c r="A216" s="12" t="s">
        <v>413</v>
      </c>
      <c r="B216" s="27" t="s">
        <v>520</v>
      </c>
      <c r="E216" s="31" t="s">
        <v>777</v>
      </c>
      <c r="F216" s="13">
        <v>686</v>
      </c>
      <c r="G216" s="5"/>
      <c r="H216" s="5">
        <v>76</v>
      </c>
      <c r="I216" s="5"/>
      <c r="J216" s="5"/>
      <c r="K216" s="5"/>
      <c r="L216" s="5"/>
      <c r="M216" s="5">
        <v>192796</v>
      </c>
      <c r="N216" s="5">
        <f t="shared" si="72"/>
        <v>677.76800000000003</v>
      </c>
      <c r="O216" s="29">
        <v>1.2999999999999999E-2</v>
      </c>
      <c r="P216" s="5">
        <v>1382</v>
      </c>
      <c r="Q216" s="29">
        <f t="shared" si="73"/>
        <v>7.168198510342538E-3</v>
      </c>
      <c r="R216" s="5"/>
      <c r="S216" s="4">
        <f t="shared" si="43"/>
        <v>1.8792270531400968E-2</v>
      </c>
      <c r="T216" s="6">
        <v>91</v>
      </c>
      <c r="U216" s="6">
        <v>414</v>
      </c>
      <c r="V216" s="6">
        <f t="shared" si="74"/>
        <v>414</v>
      </c>
      <c r="W216" s="18">
        <f t="shared" si="45"/>
        <v>1580.6801736613602</v>
      </c>
      <c r="X216" s="18">
        <f t="shared" si="44"/>
        <v>1859.6237337192474</v>
      </c>
      <c r="Y216" s="6">
        <f t="shared" si="75"/>
        <v>1115.7742402315484</v>
      </c>
      <c r="Z216" s="5">
        <v>1542000</v>
      </c>
      <c r="AA216" s="6">
        <f t="shared" si="76"/>
        <v>9.5393920141694561</v>
      </c>
      <c r="AB216" s="4">
        <v>1.77</v>
      </c>
      <c r="AC216" s="4">
        <v>0.6</v>
      </c>
      <c r="AD216" s="6">
        <v>7.78</v>
      </c>
      <c r="AE216" s="4">
        <f t="shared" si="70"/>
        <v>8.789111260116883E-2</v>
      </c>
      <c r="AF216" s="4">
        <f t="shared" si="58"/>
        <v>0.18365526666117965</v>
      </c>
      <c r="AG216" s="4">
        <f t="shared" si="59"/>
        <v>0.67796808543493536</v>
      </c>
      <c r="AH216">
        <v>897</v>
      </c>
      <c r="AI216" s="4">
        <f t="shared" si="71"/>
        <v>17.20500230167255</v>
      </c>
      <c r="AJ216" s="29">
        <f t="shared" si="60"/>
        <v>0.18906595935903903</v>
      </c>
      <c r="AK216" t="s">
        <v>133</v>
      </c>
    </row>
    <row r="217" spans="1:37" x14ac:dyDescent="0.3">
      <c r="A217" s="12" t="s">
        <v>413</v>
      </c>
      <c r="B217" s="27" t="s">
        <v>521</v>
      </c>
      <c r="E217" s="31" t="s">
        <v>777</v>
      </c>
      <c r="F217" s="13">
        <v>686</v>
      </c>
      <c r="G217" s="5"/>
      <c r="H217" s="5">
        <v>76</v>
      </c>
      <c r="I217" s="5"/>
      <c r="J217" s="5"/>
      <c r="K217" s="5"/>
      <c r="L217" s="5"/>
      <c r="M217" s="5">
        <v>192796</v>
      </c>
      <c r="N217" s="5">
        <f t="shared" si="72"/>
        <v>677.76800000000003</v>
      </c>
      <c r="O217" s="29">
        <v>1.2999999999999999E-2</v>
      </c>
      <c r="P217" s="5">
        <v>1382</v>
      </c>
      <c r="Q217" s="29">
        <f t="shared" si="73"/>
        <v>7.168198510342538E-3</v>
      </c>
      <c r="R217" s="5"/>
      <c r="S217" s="4">
        <f t="shared" si="43"/>
        <v>2.6304347826086958E-2</v>
      </c>
      <c r="T217" s="6">
        <v>90</v>
      </c>
      <c r="U217" s="6">
        <v>414</v>
      </c>
      <c r="V217" s="6">
        <f t="shared" si="74"/>
        <v>414</v>
      </c>
      <c r="W217" s="18">
        <f t="shared" si="45"/>
        <v>1580.6801736613602</v>
      </c>
      <c r="X217" s="18">
        <f t="shared" si="44"/>
        <v>1859.6237337192474</v>
      </c>
      <c r="Y217" s="6">
        <f t="shared" si="75"/>
        <v>1115.7742402315484</v>
      </c>
      <c r="Z217" s="5">
        <v>1542000</v>
      </c>
      <c r="AA217" s="6">
        <f t="shared" si="76"/>
        <v>9.4868329805051381</v>
      </c>
      <c r="AB217" s="4">
        <v>2.2400000000000002</v>
      </c>
      <c r="AC217" s="4">
        <v>0.6</v>
      </c>
      <c r="AD217" s="6">
        <v>10.89</v>
      </c>
      <c r="AE217" s="4">
        <f t="shared" si="70"/>
        <v>8.8867680518959588E-2</v>
      </c>
      <c r="AF217" s="4">
        <f t="shared" si="58"/>
        <v>0.18569588073519275</v>
      </c>
      <c r="AG217" s="4">
        <f t="shared" si="59"/>
        <v>0.67796808543493536</v>
      </c>
      <c r="AH217">
        <v>842</v>
      </c>
      <c r="AI217" s="4">
        <f t="shared" si="71"/>
        <v>16.150069050176462</v>
      </c>
      <c r="AJ217" s="29">
        <f t="shared" si="60"/>
        <v>0.17944521166862737</v>
      </c>
      <c r="AK217" t="s">
        <v>133</v>
      </c>
    </row>
    <row r="218" spans="1:37" x14ac:dyDescent="0.3">
      <c r="A218" s="12" t="s">
        <v>413</v>
      </c>
      <c r="B218" s="27" t="s">
        <v>522</v>
      </c>
      <c r="E218" s="31" t="s">
        <v>777</v>
      </c>
      <c r="F218" s="13">
        <v>686</v>
      </c>
      <c r="G218" s="5"/>
      <c r="H218" s="5">
        <v>76</v>
      </c>
      <c r="I218" s="5"/>
      <c r="J218" s="5"/>
      <c r="K218" s="5"/>
      <c r="L218" s="5"/>
      <c r="M218" s="5">
        <v>192796</v>
      </c>
      <c r="N218" s="5">
        <f t="shared" si="72"/>
        <v>677.76800000000003</v>
      </c>
      <c r="O218" s="29">
        <v>1.2999999999999999E-2</v>
      </c>
      <c r="P218" s="5">
        <v>1382</v>
      </c>
      <c r="Q218" s="29">
        <f t="shared" si="73"/>
        <v>7.168198510342538E-3</v>
      </c>
      <c r="R218" s="5"/>
      <c r="S218" s="4">
        <f t="shared" si="43"/>
        <v>2.391304347826087E-2</v>
      </c>
      <c r="T218" s="6">
        <v>92</v>
      </c>
      <c r="U218" s="6">
        <v>414</v>
      </c>
      <c r="V218" s="6">
        <f t="shared" si="74"/>
        <v>414</v>
      </c>
      <c r="W218" s="18">
        <f t="shared" si="45"/>
        <v>1580.6801736613602</v>
      </c>
      <c r="X218" s="18">
        <f t="shared" si="44"/>
        <v>1859.6237337192474</v>
      </c>
      <c r="Y218" s="6">
        <f t="shared" si="75"/>
        <v>1115.7742402315484</v>
      </c>
      <c r="Z218" s="5">
        <v>1542000</v>
      </c>
      <c r="AA218" s="6">
        <f t="shared" si="76"/>
        <v>9.5916630466254382</v>
      </c>
      <c r="AB218" s="4">
        <v>1.77</v>
      </c>
      <c r="AC218" s="4">
        <v>0.6</v>
      </c>
      <c r="AD218" s="6">
        <v>9.9</v>
      </c>
      <c r="AE218" s="4">
        <f t="shared" si="70"/>
        <v>8.693577442072134E-2</v>
      </c>
      <c r="AF218" s="4">
        <f t="shared" si="58"/>
        <v>0.18165901376268856</v>
      </c>
      <c r="AG218" s="4">
        <f t="shared" si="59"/>
        <v>0.67796808543493536</v>
      </c>
      <c r="AH218">
        <v>905</v>
      </c>
      <c r="AI218" s="4">
        <f t="shared" si="71"/>
        <v>17.358447138253798</v>
      </c>
      <c r="AJ218" s="29">
        <f t="shared" si="60"/>
        <v>0.18867877324188911</v>
      </c>
      <c r="AK218" t="s">
        <v>133</v>
      </c>
    </row>
    <row r="219" spans="1:37" x14ac:dyDescent="0.3">
      <c r="A219" s="12" t="s">
        <v>413</v>
      </c>
      <c r="B219" s="27" t="s">
        <v>523</v>
      </c>
      <c r="E219" s="31" t="s">
        <v>777</v>
      </c>
      <c r="F219" s="13">
        <v>686</v>
      </c>
      <c r="G219" s="5"/>
      <c r="H219" s="5">
        <v>76</v>
      </c>
      <c r="I219" s="5"/>
      <c r="J219" s="5"/>
      <c r="K219" s="5"/>
      <c r="L219" s="5"/>
      <c r="M219" s="5">
        <v>192796</v>
      </c>
      <c r="N219" s="5">
        <f t="shared" si="72"/>
        <v>677.76800000000003</v>
      </c>
      <c r="O219" s="29">
        <v>1.2999999999999999E-2</v>
      </c>
      <c r="P219" s="5">
        <v>1382</v>
      </c>
      <c r="Q219" s="29">
        <f t="shared" si="73"/>
        <v>7.168198510342538E-3</v>
      </c>
      <c r="R219" s="5"/>
      <c r="S219" s="4">
        <f t="shared" si="43"/>
        <v>3.5072463768115944E-2</v>
      </c>
      <c r="T219" s="6">
        <v>90</v>
      </c>
      <c r="U219" s="6">
        <v>414</v>
      </c>
      <c r="V219" s="6">
        <f t="shared" si="74"/>
        <v>414</v>
      </c>
      <c r="W219" s="18">
        <f t="shared" si="45"/>
        <v>1580.6801736613602</v>
      </c>
      <c r="X219" s="18">
        <f t="shared" si="44"/>
        <v>1859.6237337192474</v>
      </c>
      <c r="Y219" s="6">
        <f t="shared" si="75"/>
        <v>1115.7742402315484</v>
      </c>
      <c r="Z219" s="5">
        <v>1542000</v>
      </c>
      <c r="AA219" s="6">
        <f t="shared" si="76"/>
        <v>9.4868329805051381</v>
      </c>
      <c r="AB219" s="4">
        <v>2.2400000000000002</v>
      </c>
      <c r="AC219" s="4">
        <v>0.6</v>
      </c>
      <c r="AD219" s="6">
        <v>14.52</v>
      </c>
      <c r="AE219" s="4">
        <f t="shared" si="70"/>
        <v>8.8867680518959588E-2</v>
      </c>
      <c r="AF219" s="4">
        <f t="shared" si="58"/>
        <v>0.18569588073519275</v>
      </c>
      <c r="AG219" s="4">
        <f t="shared" si="59"/>
        <v>0.67796808543493536</v>
      </c>
      <c r="AH219">
        <v>724</v>
      </c>
      <c r="AI219" s="4">
        <f t="shared" si="71"/>
        <v>13.886757710603039</v>
      </c>
      <c r="AJ219" s="29">
        <f t="shared" si="60"/>
        <v>0.15429730789558932</v>
      </c>
      <c r="AK219" t="s">
        <v>133</v>
      </c>
    </row>
    <row r="220" spans="1:37" x14ac:dyDescent="0.3">
      <c r="A220" s="12" t="s">
        <v>413</v>
      </c>
      <c r="B220" s="27" t="s">
        <v>524</v>
      </c>
      <c r="E220" s="31" t="s">
        <v>777</v>
      </c>
      <c r="F220" s="13">
        <v>686</v>
      </c>
      <c r="G220" s="5"/>
      <c r="H220" s="5">
        <v>76</v>
      </c>
      <c r="I220" s="5"/>
      <c r="J220" s="5"/>
      <c r="K220" s="5"/>
      <c r="L220" s="5"/>
      <c r="M220" s="5">
        <v>192796</v>
      </c>
      <c r="N220" s="5">
        <f t="shared" si="72"/>
        <v>677.76800000000003</v>
      </c>
      <c r="O220" s="29">
        <v>1.2999999999999999E-2</v>
      </c>
      <c r="P220" s="5">
        <v>1382</v>
      </c>
      <c r="Q220" s="29">
        <f t="shared" si="73"/>
        <v>7.168198510342538E-3</v>
      </c>
      <c r="R220" s="5"/>
      <c r="S220" s="4">
        <f t="shared" ref="S220:S283" si="77">+AD220/V220</f>
        <v>2.6304347826086958E-2</v>
      </c>
      <c r="T220" s="6">
        <v>108</v>
      </c>
      <c r="U220" s="6">
        <v>414</v>
      </c>
      <c r="V220" s="6">
        <f t="shared" si="74"/>
        <v>414</v>
      </c>
      <c r="W220" s="18">
        <f t="shared" si="45"/>
        <v>1580.6801736613602</v>
      </c>
      <c r="X220" s="18">
        <f t="shared" ref="X220:X283" si="78">+Y220/AC220</f>
        <v>1859.6237337192474</v>
      </c>
      <c r="Y220" s="6">
        <f t="shared" si="75"/>
        <v>1115.7742402315484</v>
      </c>
      <c r="Z220" s="5">
        <v>1542000</v>
      </c>
      <c r="AA220" s="6">
        <f t="shared" si="76"/>
        <v>10.392304845413264</v>
      </c>
      <c r="AB220" s="4">
        <v>1.77</v>
      </c>
      <c r="AC220" s="4">
        <v>0.6</v>
      </c>
      <c r="AD220" s="6">
        <v>10.89</v>
      </c>
      <c r="AE220" s="4">
        <f t="shared" si="70"/>
        <v>7.4056400432466321E-2</v>
      </c>
      <c r="AF220" s="4">
        <f t="shared" si="58"/>
        <v>0.15474656727932729</v>
      </c>
      <c r="AG220" s="4">
        <f t="shared" si="59"/>
        <v>0.67796808543493536</v>
      </c>
      <c r="AH220">
        <v>767</v>
      </c>
      <c r="AI220" s="4">
        <f t="shared" si="71"/>
        <v>14.711523707227252</v>
      </c>
      <c r="AJ220" s="29">
        <f t="shared" si="60"/>
        <v>0.13621781210395603</v>
      </c>
      <c r="AK220" t="s">
        <v>133</v>
      </c>
    </row>
    <row r="221" spans="1:37" x14ac:dyDescent="0.3">
      <c r="A221" s="12" t="s">
        <v>413</v>
      </c>
      <c r="B221" s="27" t="s">
        <v>525</v>
      </c>
      <c r="E221" s="31" t="s">
        <v>777</v>
      </c>
      <c r="F221" s="13">
        <v>686</v>
      </c>
      <c r="G221" s="5"/>
      <c r="H221" s="5">
        <v>76</v>
      </c>
      <c r="I221" s="5"/>
      <c r="J221" s="5"/>
      <c r="K221" s="5"/>
      <c r="L221" s="5"/>
      <c r="M221" s="5">
        <v>192796</v>
      </c>
      <c r="N221" s="5">
        <f t="shared" si="72"/>
        <v>677.76800000000003</v>
      </c>
      <c r="O221" s="29">
        <v>1.2999999999999999E-2</v>
      </c>
      <c r="P221" s="5">
        <v>1382</v>
      </c>
      <c r="Q221" s="29">
        <f t="shared" si="73"/>
        <v>7.168198510342538E-3</v>
      </c>
      <c r="R221" s="5"/>
      <c r="S221" s="4">
        <f t="shared" si="77"/>
        <v>3.5072463768115944E-2</v>
      </c>
      <c r="T221" s="6">
        <v>117</v>
      </c>
      <c r="U221" s="6">
        <v>414</v>
      </c>
      <c r="V221" s="6">
        <f t="shared" si="74"/>
        <v>414</v>
      </c>
      <c r="W221" s="18">
        <f t="shared" ref="W221:W284" si="79">0.85*X221</f>
        <v>1580.6801736613602</v>
      </c>
      <c r="X221" s="18">
        <f t="shared" si="78"/>
        <v>1859.6237337192474</v>
      </c>
      <c r="Y221" s="6">
        <f t="shared" si="75"/>
        <v>1115.7742402315484</v>
      </c>
      <c r="Z221" s="5">
        <v>1542000</v>
      </c>
      <c r="AA221" s="6">
        <f t="shared" si="76"/>
        <v>10.816653826391969</v>
      </c>
      <c r="AB221" s="4">
        <v>1.77</v>
      </c>
      <c r="AC221" s="4">
        <v>0.6</v>
      </c>
      <c r="AD221" s="6">
        <v>14.52</v>
      </c>
      <c r="AE221" s="4">
        <f t="shared" si="70"/>
        <v>6.8359754245353538E-2</v>
      </c>
      <c r="AF221" s="4">
        <f t="shared" si="58"/>
        <v>0.14284298518091751</v>
      </c>
      <c r="AG221" s="4">
        <f t="shared" si="59"/>
        <v>0.67796808543493536</v>
      </c>
      <c r="AH221">
        <v>971</v>
      </c>
      <c r="AI221" s="4">
        <f t="shared" si="71"/>
        <v>18.624367040049101</v>
      </c>
      <c r="AJ221" s="29">
        <f t="shared" si="60"/>
        <v>0.15918262427392393</v>
      </c>
      <c r="AK221" t="s">
        <v>133</v>
      </c>
    </row>
    <row r="222" spans="1:37" x14ac:dyDescent="0.3">
      <c r="A222" s="12" t="s">
        <v>414</v>
      </c>
      <c r="B222" s="27" t="s">
        <v>445</v>
      </c>
      <c r="E222" s="31" t="s">
        <v>777</v>
      </c>
      <c r="F222" s="13">
        <v>1594</v>
      </c>
      <c r="G222" s="5"/>
      <c r="H222" s="5">
        <v>254</v>
      </c>
      <c r="I222" s="5"/>
      <c r="J222" s="5"/>
      <c r="K222" s="5"/>
      <c r="L222" s="5"/>
      <c r="M222" s="5">
        <v>1096772</v>
      </c>
      <c r="N222" s="5">
        <f t="shared" si="53"/>
        <v>3643.884</v>
      </c>
      <c r="O222" s="29">
        <v>8.9999999999999993E-3</v>
      </c>
      <c r="P222" s="5">
        <v>6514</v>
      </c>
      <c r="Q222" s="29">
        <f t="shared" si="52"/>
        <v>5.9392471726119923E-3</v>
      </c>
      <c r="R222" s="5"/>
      <c r="S222" s="4">
        <f t="shared" si="77"/>
        <v>1.55E-2</v>
      </c>
      <c r="T222" s="6">
        <v>91</v>
      </c>
      <c r="U222" s="6">
        <v>440</v>
      </c>
      <c r="V222" s="6">
        <f t="shared" si="67"/>
        <v>440</v>
      </c>
      <c r="W222" s="18">
        <f t="shared" si="79"/>
        <v>1586.3012997646094</v>
      </c>
      <c r="X222" s="18">
        <f t="shared" si="78"/>
        <v>1866.2368232524818</v>
      </c>
      <c r="Y222" s="6">
        <f t="shared" si="68"/>
        <v>1119.7420939514891</v>
      </c>
      <c r="Z222" s="5">
        <v>7294000</v>
      </c>
      <c r="AA222" s="6">
        <f t="shared" si="69"/>
        <v>9.5393920141694561</v>
      </c>
      <c r="AB222" s="4">
        <v>2.61</v>
      </c>
      <c r="AC222" s="4">
        <v>0.6</v>
      </c>
      <c r="AD222" s="6">
        <v>6.82</v>
      </c>
      <c r="AE222" s="4">
        <f t="shared" si="70"/>
        <v>7.3081594126989155E-2</v>
      </c>
      <c r="AF222" s="4">
        <f t="shared" si="58"/>
        <v>0.14704874186305147</v>
      </c>
      <c r="AG222" s="4">
        <f t="shared" si="59"/>
        <v>0.70406762434587156</v>
      </c>
      <c r="AH222">
        <v>4586</v>
      </c>
      <c r="AI222" s="4">
        <f t="shared" si="71"/>
        <v>11.32692478684832</v>
      </c>
      <c r="AJ222" s="29">
        <f t="shared" si="60"/>
        <v>0.12447170095437714</v>
      </c>
      <c r="AK222" t="s">
        <v>3</v>
      </c>
    </row>
    <row r="223" spans="1:37" x14ac:dyDescent="0.3">
      <c r="A223" s="12" t="s">
        <v>414</v>
      </c>
      <c r="B223" s="27" t="s">
        <v>446</v>
      </c>
      <c r="E223" s="31" t="s">
        <v>777</v>
      </c>
      <c r="F223" s="13">
        <v>1594</v>
      </c>
      <c r="G223" s="5"/>
      <c r="H223" s="5">
        <v>254</v>
      </c>
      <c r="I223" s="5"/>
      <c r="J223" s="5"/>
      <c r="K223" s="5"/>
      <c r="L223" s="5"/>
      <c r="M223" s="5">
        <v>1190320</v>
      </c>
      <c r="N223" s="5">
        <f t="shared" si="53"/>
        <v>3643.884</v>
      </c>
      <c r="O223" s="29">
        <v>8.9999999999999993E-3</v>
      </c>
      <c r="P223" s="5">
        <v>6317</v>
      </c>
      <c r="Q223" s="29">
        <f t="shared" si="52"/>
        <v>5.3069762752873178E-3</v>
      </c>
      <c r="R223" s="5"/>
      <c r="S223" s="4">
        <f t="shared" si="77"/>
        <v>0.01</v>
      </c>
      <c r="T223" s="6">
        <v>83</v>
      </c>
      <c r="U223" s="6">
        <v>586</v>
      </c>
      <c r="V223" s="6">
        <f t="shared" si="67"/>
        <v>586</v>
      </c>
      <c r="W223" s="18">
        <f t="shared" si="79"/>
        <v>1586.2091710199991</v>
      </c>
      <c r="X223" s="18">
        <f t="shared" si="78"/>
        <v>1866.1284364941166</v>
      </c>
      <c r="Y223" s="6">
        <f t="shared" si="68"/>
        <v>1119.6770618964699</v>
      </c>
      <c r="Z223" s="5">
        <v>7073000</v>
      </c>
      <c r="AA223" s="6">
        <f t="shared" si="69"/>
        <v>9.1104335791442992</v>
      </c>
      <c r="AB223" s="4">
        <v>2.6</v>
      </c>
      <c r="AC223" s="4">
        <v>0.6</v>
      </c>
      <c r="AD223" s="6">
        <v>5.86</v>
      </c>
      <c r="AE223" s="4">
        <f t="shared" si="70"/>
        <v>7.1591561487565958E-2</v>
      </c>
      <c r="AF223" s="4">
        <f t="shared" si="58"/>
        <v>0.16496354744875058</v>
      </c>
      <c r="AG223" s="4">
        <f t="shared" si="59"/>
        <v>0.61481084968520394</v>
      </c>
      <c r="AH223">
        <v>4688</v>
      </c>
      <c r="AI223" s="4">
        <f t="shared" si="71"/>
        <v>11.578853772513066</v>
      </c>
      <c r="AJ223" s="29">
        <f t="shared" si="60"/>
        <v>0.13950426231943452</v>
      </c>
      <c r="AK223" t="s">
        <v>3</v>
      </c>
    </row>
    <row r="224" spans="1:37" x14ac:dyDescent="0.3">
      <c r="A224" s="12" t="s">
        <v>414</v>
      </c>
      <c r="B224" s="27" t="s">
        <v>526</v>
      </c>
      <c r="E224" s="31" t="s">
        <v>777</v>
      </c>
      <c r="F224" s="13">
        <v>1594</v>
      </c>
      <c r="G224" s="5"/>
      <c r="H224" s="5">
        <v>254</v>
      </c>
      <c r="I224" s="5"/>
      <c r="J224" s="5"/>
      <c r="K224" s="5"/>
      <c r="L224" s="5"/>
      <c r="M224" s="5">
        <v>1156772</v>
      </c>
      <c r="N224" s="5">
        <f>+O224*H224*F224</f>
        <v>4048.76</v>
      </c>
      <c r="O224" s="29">
        <v>0.01</v>
      </c>
      <c r="P224" s="5">
        <v>7420</v>
      </c>
      <c r="Q224" s="29">
        <f>+P224/M224</f>
        <v>6.4144014550836289E-3</v>
      </c>
      <c r="R224" s="5"/>
      <c r="S224" s="4">
        <f t="shared" si="77"/>
        <v>9.9999999999999985E-3</v>
      </c>
      <c r="T224" s="6">
        <v>86</v>
      </c>
      <c r="U224" s="6">
        <v>431</v>
      </c>
      <c r="V224" s="6">
        <f>+U224</f>
        <v>431</v>
      </c>
      <c r="W224" s="18">
        <f t="shared" si="79"/>
        <v>1586.3993710691823</v>
      </c>
      <c r="X224" s="18">
        <f t="shared" si="78"/>
        <v>1866.3522012578617</v>
      </c>
      <c r="Y224" s="6">
        <f>+Z224/P224</f>
        <v>1119.8113207547169</v>
      </c>
      <c r="Z224" s="5">
        <v>8309000</v>
      </c>
      <c r="AA224" s="6">
        <f>+SQRT(T224)</f>
        <v>9.2736184954957039</v>
      </c>
      <c r="AB224" s="4">
        <v>2.59</v>
      </c>
      <c r="AC224" s="4">
        <v>0.6</v>
      </c>
      <c r="AD224" s="6">
        <v>4.3099999999999996</v>
      </c>
      <c r="AE224" s="4">
        <f t="shared" si="70"/>
        <v>8.3522318200792756E-2</v>
      </c>
      <c r="AF224" s="4">
        <f t="shared" si="58"/>
        <v>0.16843956318755718</v>
      </c>
      <c r="AG224" s="4">
        <f t="shared" si="59"/>
        <v>0.70246729377965045</v>
      </c>
      <c r="AH224">
        <v>5382</v>
      </c>
      <c r="AI224" s="4">
        <f t="shared" si="71"/>
        <v>13.292958831839872</v>
      </c>
      <c r="AJ224" s="29">
        <f t="shared" si="60"/>
        <v>0.15456928874232409</v>
      </c>
      <c r="AK224" t="s">
        <v>133</v>
      </c>
    </row>
    <row r="225" spans="1:37" x14ac:dyDescent="0.3">
      <c r="A225" s="12" t="s">
        <v>415</v>
      </c>
      <c r="B225" s="27" t="s">
        <v>447</v>
      </c>
      <c r="E225" s="31" t="s">
        <v>777</v>
      </c>
      <c r="F225" s="13">
        <v>711</v>
      </c>
      <c r="G225" s="5"/>
      <c r="H225" s="5">
        <v>152</v>
      </c>
      <c r="I225" s="5"/>
      <c r="J225" s="5"/>
      <c r="K225" s="5"/>
      <c r="L225" s="5"/>
      <c r="M225" s="5">
        <v>178064</v>
      </c>
      <c r="N225" s="5">
        <f t="shared" si="53"/>
        <v>3782.52</v>
      </c>
      <c r="O225" s="29">
        <v>3.5000000000000003E-2</v>
      </c>
      <c r="P225" s="5">
        <v>1184</v>
      </c>
      <c r="Q225" s="29">
        <f t="shared" si="52"/>
        <v>6.649294635636625E-3</v>
      </c>
      <c r="R225" s="5"/>
      <c r="S225" s="4">
        <f t="shared" si="77"/>
        <v>1.6666666666666666E-3</v>
      </c>
      <c r="T225" s="6">
        <v>71</v>
      </c>
      <c r="U225" s="6">
        <v>414</v>
      </c>
      <c r="V225" s="6">
        <f t="shared" si="67"/>
        <v>414</v>
      </c>
      <c r="W225" s="18">
        <f t="shared" si="79"/>
        <v>1584.1779279279281</v>
      </c>
      <c r="X225" s="18">
        <f t="shared" si="78"/>
        <v>1863.7387387387389</v>
      </c>
      <c r="Y225" s="6">
        <f t="shared" si="68"/>
        <v>1118.2432432432433</v>
      </c>
      <c r="Z225" s="5">
        <v>1324000</v>
      </c>
      <c r="AA225" s="6">
        <f t="shared" si="69"/>
        <v>8.426149773176359</v>
      </c>
      <c r="AB225" s="4">
        <v>4.29</v>
      </c>
      <c r="AC225" s="4">
        <v>0.6</v>
      </c>
      <c r="AD225" s="6">
        <v>0.69</v>
      </c>
      <c r="AE225" s="4">
        <f t="shared" si="70"/>
        <v>0.10472575772724224</v>
      </c>
      <c r="AF225" s="4">
        <f t="shared" si="58"/>
        <v>0.35244599715584674</v>
      </c>
      <c r="AG225" s="4">
        <f t="shared" si="59"/>
        <v>0.42094814896703109</v>
      </c>
      <c r="AH225">
        <v>431</v>
      </c>
      <c r="AI225" s="4">
        <f t="shared" si="71"/>
        <v>3.9880820193944779</v>
      </c>
      <c r="AJ225" s="29">
        <f t="shared" si="60"/>
        <v>5.617016928724617E-2</v>
      </c>
      <c r="AK225" t="s">
        <v>3</v>
      </c>
    </row>
    <row r="226" spans="1:37" x14ac:dyDescent="0.3">
      <c r="A226" s="12" t="s">
        <v>415</v>
      </c>
      <c r="B226" s="27" t="s">
        <v>448</v>
      </c>
      <c r="E226" s="31" t="s">
        <v>777</v>
      </c>
      <c r="F226" s="13">
        <v>711</v>
      </c>
      <c r="G226" s="5"/>
      <c r="H226" s="5">
        <v>152</v>
      </c>
      <c r="I226" s="5"/>
      <c r="J226" s="5"/>
      <c r="K226" s="5"/>
      <c r="L226" s="5"/>
      <c r="M226" s="5">
        <v>178064</v>
      </c>
      <c r="N226" s="5">
        <f t="shared" si="53"/>
        <v>3890.5919999999996</v>
      </c>
      <c r="O226" s="29">
        <v>3.5999999999999997E-2</v>
      </c>
      <c r="P226" s="5">
        <v>1184</v>
      </c>
      <c r="Q226" s="29">
        <f t="shared" si="52"/>
        <v>6.649294635636625E-3</v>
      </c>
      <c r="R226" s="5"/>
      <c r="S226" s="4">
        <f t="shared" si="77"/>
        <v>1.6666666666666666E-3</v>
      </c>
      <c r="T226" s="6">
        <v>65</v>
      </c>
      <c r="U226" s="6">
        <v>414</v>
      </c>
      <c r="V226" s="6">
        <f t="shared" si="67"/>
        <v>414</v>
      </c>
      <c r="W226" s="18">
        <f t="shared" si="79"/>
        <v>1584.1779279279281</v>
      </c>
      <c r="X226" s="18">
        <f t="shared" si="78"/>
        <v>1863.7387387387389</v>
      </c>
      <c r="Y226" s="6">
        <f t="shared" si="68"/>
        <v>1118.2432432432433</v>
      </c>
      <c r="Z226" s="5">
        <v>1324000</v>
      </c>
      <c r="AA226" s="6">
        <f t="shared" si="69"/>
        <v>8.0622577482985491</v>
      </c>
      <c r="AB226" s="4">
        <v>4.29</v>
      </c>
      <c r="AC226" s="4">
        <v>0.6</v>
      </c>
      <c r="AD226" s="6">
        <v>0.69</v>
      </c>
      <c r="AE226" s="4">
        <f t="shared" si="70"/>
        <v>0.11439275074821845</v>
      </c>
      <c r="AF226" s="4">
        <f t="shared" si="58"/>
        <v>0.3913487045856171</v>
      </c>
      <c r="AG226" s="4">
        <f t="shared" si="59"/>
        <v>0.41409718492591985</v>
      </c>
      <c r="AH226">
        <v>436</v>
      </c>
      <c r="AI226" s="4">
        <f t="shared" si="71"/>
        <v>4.0343474720556669</v>
      </c>
      <c r="AJ226" s="29">
        <f t="shared" si="60"/>
        <v>6.20668841854718E-2</v>
      </c>
      <c r="AK226" t="s">
        <v>3</v>
      </c>
    </row>
    <row r="227" spans="1:37" x14ac:dyDescent="0.3">
      <c r="A227" s="12" t="s">
        <v>415</v>
      </c>
      <c r="B227" s="27" t="s">
        <v>528</v>
      </c>
      <c r="E227" s="31" t="s">
        <v>777</v>
      </c>
      <c r="F227" s="13">
        <v>711</v>
      </c>
      <c r="G227" s="5"/>
      <c r="H227" s="5">
        <v>152</v>
      </c>
      <c r="I227" s="5"/>
      <c r="J227" s="5"/>
      <c r="K227" s="5"/>
      <c r="L227" s="5"/>
      <c r="M227" s="5">
        <v>178064</v>
      </c>
      <c r="N227" s="5">
        <f>+O227*H227*F227</f>
        <v>3782.52</v>
      </c>
      <c r="O227" s="29">
        <v>3.5000000000000003E-2</v>
      </c>
      <c r="P227" s="5">
        <v>1184</v>
      </c>
      <c r="Q227" s="29">
        <f>+P227/M227</f>
        <v>6.649294635636625E-3</v>
      </c>
      <c r="R227" s="5"/>
      <c r="S227" s="4">
        <f t="shared" si="77"/>
        <v>1.6666666666666666E-3</v>
      </c>
      <c r="T227" s="6">
        <v>72</v>
      </c>
      <c r="U227" s="6">
        <v>414</v>
      </c>
      <c r="V227" s="6">
        <f>+U227</f>
        <v>414</v>
      </c>
      <c r="W227" s="18">
        <f t="shared" si="79"/>
        <v>1584.1779279279281</v>
      </c>
      <c r="X227" s="18">
        <f t="shared" si="78"/>
        <v>1863.7387387387389</v>
      </c>
      <c r="Y227" s="6">
        <f>+Z227/P227</f>
        <v>1118.2432432432433</v>
      </c>
      <c r="Z227" s="5">
        <v>1324000</v>
      </c>
      <c r="AA227" s="6">
        <f>+SQRT(T227)</f>
        <v>8.4852813742385695</v>
      </c>
      <c r="AB227" s="4">
        <v>1.61</v>
      </c>
      <c r="AC227" s="4">
        <v>0.6</v>
      </c>
      <c r="AD227" s="6">
        <v>0.69</v>
      </c>
      <c r="AE227" s="4">
        <f t="shared" si="70"/>
        <v>0.10327123331436387</v>
      </c>
      <c r="AF227" s="4">
        <f t="shared" si="58"/>
        <v>0.34755091386201553</v>
      </c>
      <c r="AG227" s="4">
        <f t="shared" si="59"/>
        <v>0.42094814896703109</v>
      </c>
      <c r="AH227">
        <v>772</v>
      </c>
      <c r="AI227" s="4">
        <f t="shared" si="71"/>
        <v>7.143385890887556</v>
      </c>
      <c r="AJ227" s="29">
        <f t="shared" si="60"/>
        <v>9.9213692928993832E-2</v>
      </c>
      <c r="AK227" t="s">
        <v>133</v>
      </c>
    </row>
    <row r="228" spans="1:37" x14ac:dyDescent="0.3">
      <c r="A228" s="12" t="s">
        <v>415</v>
      </c>
      <c r="B228" s="27" t="s">
        <v>529</v>
      </c>
      <c r="E228" s="31" t="s">
        <v>777</v>
      </c>
      <c r="F228" s="13">
        <v>711</v>
      </c>
      <c r="G228" s="5"/>
      <c r="H228" s="5">
        <v>152</v>
      </c>
      <c r="I228" s="5"/>
      <c r="J228" s="5"/>
      <c r="K228" s="5"/>
      <c r="L228" s="5"/>
      <c r="M228" s="5">
        <v>178064</v>
      </c>
      <c r="N228" s="5">
        <f>+O228*H228*F228</f>
        <v>3782.52</v>
      </c>
      <c r="O228" s="29">
        <v>3.5000000000000003E-2</v>
      </c>
      <c r="P228" s="5">
        <v>1184</v>
      </c>
      <c r="Q228" s="29">
        <f>+P228/M228</f>
        <v>6.649294635636625E-3</v>
      </c>
      <c r="R228" s="5"/>
      <c r="S228" s="4">
        <f t="shared" si="77"/>
        <v>9.5410628019323672E-3</v>
      </c>
      <c r="T228" s="6">
        <v>75</v>
      </c>
      <c r="U228" s="6">
        <v>414</v>
      </c>
      <c r="V228" s="6">
        <f>+U228</f>
        <v>414</v>
      </c>
      <c r="W228" s="18">
        <f t="shared" si="79"/>
        <v>1584.1779279279281</v>
      </c>
      <c r="X228" s="18">
        <f t="shared" si="78"/>
        <v>1863.7387387387389</v>
      </c>
      <c r="Y228" s="6">
        <f>+Z228/P228</f>
        <v>1118.2432432432433</v>
      </c>
      <c r="Z228" s="5">
        <v>1324000</v>
      </c>
      <c r="AA228" s="6">
        <f>+SQRT(T228)</f>
        <v>8.6602540378443873</v>
      </c>
      <c r="AB228" s="4">
        <v>1.61</v>
      </c>
      <c r="AC228" s="4">
        <v>0.6</v>
      </c>
      <c r="AD228" s="6">
        <v>3.95</v>
      </c>
      <c r="AE228" s="4">
        <f t="shared" si="70"/>
        <v>9.9140383981789315E-2</v>
      </c>
      <c r="AF228" s="4">
        <f t="shared" si="58"/>
        <v>0.3336488773075349</v>
      </c>
      <c r="AG228" s="4">
        <f t="shared" si="59"/>
        <v>0.42094814896703109</v>
      </c>
      <c r="AH228">
        <v>895</v>
      </c>
      <c r="AI228" s="4">
        <f t="shared" si="71"/>
        <v>8.2815160263528025</v>
      </c>
      <c r="AJ228" s="29">
        <f t="shared" si="60"/>
        <v>0.11042021368470403</v>
      </c>
      <c r="AK228" t="s">
        <v>133</v>
      </c>
    </row>
    <row r="229" spans="1:37" x14ac:dyDescent="0.3">
      <c r="A229" s="12" t="s">
        <v>415</v>
      </c>
      <c r="B229" s="27" t="s">
        <v>530</v>
      </c>
      <c r="E229" s="31" t="s">
        <v>777</v>
      </c>
      <c r="F229" s="13">
        <v>711</v>
      </c>
      <c r="G229" s="5"/>
      <c r="H229" s="5">
        <v>152</v>
      </c>
      <c r="I229" s="5"/>
      <c r="J229" s="5"/>
      <c r="K229" s="5"/>
      <c r="L229" s="5"/>
      <c r="M229" s="5">
        <v>178064</v>
      </c>
      <c r="N229" s="5">
        <f>+O229*H229*F229</f>
        <v>4214.808</v>
      </c>
      <c r="O229" s="29">
        <v>3.9E-2</v>
      </c>
      <c r="P229" s="5">
        <v>1184</v>
      </c>
      <c r="Q229" s="29">
        <f>+P229/M229</f>
        <v>6.649294635636625E-3</v>
      </c>
      <c r="R229" s="5"/>
      <c r="S229" s="4">
        <f t="shared" si="77"/>
        <v>9.5410628019323672E-3</v>
      </c>
      <c r="T229" s="6">
        <v>65</v>
      </c>
      <c r="U229" s="6">
        <v>414</v>
      </c>
      <c r="V229" s="6">
        <f>+U229</f>
        <v>414</v>
      </c>
      <c r="W229" s="18">
        <f t="shared" si="79"/>
        <v>1584.1779279279281</v>
      </c>
      <c r="X229" s="18">
        <f t="shared" si="78"/>
        <v>1863.7387387387389</v>
      </c>
      <c r="Y229" s="6">
        <f>+Z229/P229</f>
        <v>1118.2432432432433</v>
      </c>
      <c r="Z229" s="5">
        <v>1324000</v>
      </c>
      <c r="AA229" s="6">
        <f>+SQRT(T229)</f>
        <v>8.0622577482985491</v>
      </c>
      <c r="AB229" s="4">
        <v>1.61</v>
      </c>
      <c r="AC229" s="4">
        <v>0.6</v>
      </c>
      <c r="AD229" s="6">
        <v>3.95</v>
      </c>
      <c r="AE229" s="4">
        <f t="shared" si="70"/>
        <v>0.11439275074821845</v>
      </c>
      <c r="AF229" s="4">
        <f t="shared" si="58"/>
        <v>0.41045639689330948</v>
      </c>
      <c r="AG229" s="4">
        <f t="shared" si="59"/>
        <v>0.3948200055350411</v>
      </c>
      <c r="AH229">
        <v>1014</v>
      </c>
      <c r="AI229" s="4">
        <f t="shared" si="71"/>
        <v>9.3826337996890956</v>
      </c>
      <c r="AJ229" s="29">
        <f t="shared" si="60"/>
        <v>0.14434821230290917</v>
      </c>
      <c r="AK229" t="s">
        <v>133</v>
      </c>
    </row>
    <row r="230" spans="1:37" x14ac:dyDescent="0.3">
      <c r="A230" s="12" t="s">
        <v>416</v>
      </c>
      <c r="B230" s="27" t="s">
        <v>449</v>
      </c>
      <c r="E230" s="31" t="s">
        <v>777</v>
      </c>
      <c r="F230" s="13">
        <v>1016</v>
      </c>
      <c r="G230" s="5"/>
      <c r="H230" s="5">
        <v>178</v>
      </c>
      <c r="I230" s="5"/>
      <c r="J230" s="5"/>
      <c r="K230" s="5"/>
      <c r="L230" s="5"/>
      <c r="M230" s="5">
        <v>319290</v>
      </c>
      <c r="N230" s="5">
        <f t="shared" si="53"/>
        <v>11031.728000000001</v>
      </c>
      <c r="O230" s="29">
        <v>6.0999999999999999E-2</v>
      </c>
      <c r="P230" s="5">
        <v>3554</v>
      </c>
      <c r="Q230" s="29">
        <f t="shared" si="52"/>
        <v>1.1130946788186288E-2</v>
      </c>
      <c r="R230" s="5"/>
      <c r="S230" s="4">
        <f t="shared" si="77"/>
        <v>2.3930384336475707E-3</v>
      </c>
      <c r="T230" s="6">
        <v>76</v>
      </c>
      <c r="U230" s="6">
        <v>413.7</v>
      </c>
      <c r="V230" s="6">
        <f t="shared" si="67"/>
        <v>413.7</v>
      </c>
      <c r="W230" s="18">
        <f t="shared" si="79"/>
        <v>1582.0906021384355</v>
      </c>
      <c r="X230" s="18">
        <f t="shared" si="78"/>
        <v>1861.283061339336</v>
      </c>
      <c r="Y230" s="6">
        <f t="shared" si="68"/>
        <v>1116.7698368036015</v>
      </c>
      <c r="Z230" s="5">
        <v>3969000</v>
      </c>
      <c r="AA230" s="6">
        <f t="shared" si="69"/>
        <v>8.717797887081348</v>
      </c>
      <c r="AB230" s="4">
        <v>2.2000000000000002</v>
      </c>
      <c r="AC230" s="4">
        <v>0.6</v>
      </c>
      <c r="AD230" s="6">
        <v>0.99</v>
      </c>
      <c r="AE230" s="4">
        <f t="shared" si="70"/>
        <v>0.16356191615937335</v>
      </c>
      <c r="AF230" s="4">
        <f t="shared" si="58"/>
        <v>0.56376139876963849</v>
      </c>
      <c r="AG230" s="4">
        <f t="shared" si="59"/>
        <v>0.41101202576977713</v>
      </c>
      <c r="AH230">
        <v>1770</v>
      </c>
      <c r="AI230" s="4">
        <f t="shared" si="71"/>
        <v>9.7872246306290371</v>
      </c>
      <c r="AJ230" s="29">
        <f t="shared" si="60"/>
        <v>0.12877927145564522</v>
      </c>
      <c r="AK230" t="s">
        <v>3</v>
      </c>
    </row>
    <row r="231" spans="1:37" x14ac:dyDescent="0.3">
      <c r="A231" s="12" t="s">
        <v>416</v>
      </c>
      <c r="B231" s="27" t="s">
        <v>450</v>
      </c>
      <c r="E231" s="31" t="s">
        <v>777</v>
      </c>
      <c r="F231" s="13">
        <v>1016</v>
      </c>
      <c r="G231" s="5"/>
      <c r="H231" s="5">
        <v>178</v>
      </c>
      <c r="I231" s="5"/>
      <c r="J231" s="5"/>
      <c r="K231" s="5"/>
      <c r="L231" s="5"/>
      <c r="M231" s="5">
        <v>319290</v>
      </c>
      <c r="N231" s="5">
        <f t="shared" si="53"/>
        <v>11031.728000000001</v>
      </c>
      <c r="O231" s="29">
        <v>6.0999999999999999E-2</v>
      </c>
      <c r="P231" s="5">
        <v>3554</v>
      </c>
      <c r="Q231" s="29">
        <f t="shared" si="52"/>
        <v>1.1130946788186288E-2</v>
      </c>
      <c r="R231" s="5"/>
      <c r="S231" s="4">
        <f t="shared" si="77"/>
        <v>2.3930384336475707E-3</v>
      </c>
      <c r="T231" s="6">
        <v>80</v>
      </c>
      <c r="U231" s="6">
        <v>413.7</v>
      </c>
      <c r="V231" s="6">
        <f t="shared" si="67"/>
        <v>413.7</v>
      </c>
      <c r="W231" s="18">
        <f t="shared" si="79"/>
        <v>1582.0906021384355</v>
      </c>
      <c r="X231" s="18">
        <f t="shared" si="78"/>
        <v>1861.283061339336</v>
      </c>
      <c r="Y231" s="6">
        <f t="shared" si="68"/>
        <v>1116.7698368036015</v>
      </c>
      <c r="Z231" s="5">
        <v>3969000</v>
      </c>
      <c r="AA231" s="6">
        <f t="shared" si="69"/>
        <v>8.9442719099991592</v>
      </c>
      <c r="AB231" s="4">
        <v>2.2000000000000002</v>
      </c>
      <c r="AC231" s="4">
        <v>0.6</v>
      </c>
      <c r="AD231" s="6">
        <v>0.99</v>
      </c>
      <c r="AE231" s="4">
        <f t="shared" si="70"/>
        <v>0.15538382035140469</v>
      </c>
      <c r="AF231" s="4">
        <f t="shared" si="58"/>
        <v>0.5355733288311566</v>
      </c>
      <c r="AG231" s="4">
        <f t="shared" si="59"/>
        <v>0.41101202576977713</v>
      </c>
      <c r="AH231">
        <v>1819</v>
      </c>
      <c r="AI231" s="4">
        <f t="shared" si="71"/>
        <v>10.058170397239671</v>
      </c>
      <c r="AJ231" s="29">
        <f t="shared" si="60"/>
        <v>0.1257271299654959</v>
      </c>
      <c r="AK231" t="s">
        <v>3</v>
      </c>
    </row>
    <row r="232" spans="1:37" x14ac:dyDescent="0.3">
      <c r="A232" s="12" t="s">
        <v>416</v>
      </c>
      <c r="B232" s="27" t="s">
        <v>451</v>
      </c>
      <c r="E232" s="31" t="s">
        <v>777</v>
      </c>
      <c r="F232" s="13">
        <v>1016</v>
      </c>
      <c r="G232" s="5"/>
      <c r="H232" s="5">
        <v>178</v>
      </c>
      <c r="I232" s="5"/>
      <c r="J232" s="5"/>
      <c r="K232" s="5"/>
      <c r="L232" s="5"/>
      <c r="M232" s="5">
        <v>319290</v>
      </c>
      <c r="N232" s="5">
        <f t="shared" si="53"/>
        <v>11031.728000000001</v>
      </c>
      <c r="O232" s="29">
        <v>6.0999999999999999E-2</v>
      </c>
      <c r="P232" s="5">
        <v>3554</v>
      </c>
      <c r="Q232" s="29">
        <f t="shared" si="52"/>
        <v>1.1130946788186288E-2</v>
      </c>
      <c r="R232" s="5"/>
      <c r="S232" s="4">
        <f t="shared" si="77"/>
        <v>2.3930384336475707E-3</v>
      </c>
      <c r="T232" s="6">
        <v>81</v>
      </c>
      <c r="U232" s="6">
        <v>413.7</v>
      </c>
      <c r="V232" s="6">
        <f t="shared" si="67"/>
        <v>413.7</v>
      </c>
      <c r="W232" s="18">
        <f t="shared" si="79"/>
        <v>1582.0906021384355</v>
      </c>
      <c r="X232" s="18">
        <f t="shared" si="78"/>
        <v>1861.283061339336</v>
      </c>
      <c r="Y232" s="6">
        <f t="shared" si="68"/>
        <v>1116.7698368036015</v>
      </c>
      <c r="Z232" s="5">
        <v>3969000</v>
      </c>
      <c r="AA232" s="6">
        <f t="shared" si="69"/>
        <v>9</v>
      </c>
      <c r="AB232" s="4">
        <v>2.2000000000000002</v>
      </c>
      <c r="AC232" s="4">
        <v>0.6</v>
      </c>
      <c r="AD232" s="6">
        <v>0.99</v>
      </c>
      <c r="AE232" s="4">
        <f t="shared" si="70"/>
        <v>0.15346550158163424</v>
      </c>
      <c r="AF232" s="4">
        <f t="shared" si="58"/>
        <v>0.52896131242583366</v>
      </c>
      <c r="AG232" s="4">
        <f t="shared" si="59"/>
        <v>0.41101202576977713</v>
      </c>
      <c r="AH232">
        <v>1784</v>
      </c>
      <c r="AI232" s="4">
        <f t="shared" si="71"/>
        <v>9.8646377068035029</v>
      </c>
      <c r="AJ232" s="29">
        <f t="shared" si="60"/>
        <v>0.12178565070127781</v>
      </c>
      <c r="AK232" t="s">
        <v>3</v>
      </c>
    </row>
    <row r="233" spans="1:37" x14ac:dyDescent="0.3">
      <c r="A233" s="12" t="s">
        <v>416</v>
      </c>
      <c r="B233" s="27" t="s">
        <v>534</v>
      </c>
      <c r="E233" s="31" t="s">
        <v>777</v>
      </c>
      <c r="F233" s="13">
        <v>1016</v>
      </c>
      <c r="G233" s="5"/>
      <c r="H233" s="5">
        <v>178</v>
      </c>
      <c r="I233" s="5"/>
      <c r="J233" s="5"/>
      <c r="K233" s="5"/>
      <c r="L233" s="5"/>
      <c r="M233" s="5">
        <v>319290</v>
      </c>
      <c r="N233" s="5">
        <f t="shared" ref="N233:N241" si="80">+O233*H233*F233</f>
        <v>11031.728000000001</v>
      </c>
      <c r="O233" s="29">
        <v>6.0999999999999999E-2</v>
      </c>
      <c r="P233" s="5">
        <v>3554</v>
      </c>
      <c r="Q233" s="29">
        <f t="shared" ref="Q233:Q241" si="81">+P233/M233</f>
        <v>1.1130946788186288E-2</v>
      </c>
      <c r="R233" s="5"/>
      <c r="S233" s="4">
        <f t="shared" si="77"/>
        <v>2.3913043478260869E-3</v>
      </c>
      <c r="T233" s="6">
        <v>74</v>
      </c>
      <c r="U233" s="6">
        <v>414</v>
      </c>
      <c r="V233" s="6">
        <f t="shared" ref="V233:V241" si="82">+U233</f>
        <v>414</v>
      </c>
      <c r="W233" s="18">
        <f t="shared" si="79"/>
        <v>1582.0906021384355</v>
      </c>
      <c r="X233" s="18">
        <f t="shared" si="78"/>
        <v>1861.283061339336</v>
      </c>
      <c r="Y233" s="6">
        <f t="shared" ref="Y233:Y241" si="83">+Z233/P233</f>
        <v>1116.7698368036015</v>
      </c>
      <c r="Z233" s="5">
        <v>3969000</v>
      </c>
      <c r="AA233" s="6">
        <f t="shared" ref="AA233:AA241" si="84">+SQRT(T233)</f>
        <v>8.6023252670426267</v>
      </c>
      <c r="AB233" s="4">
        <v>2.2000000000000002</v>
      </c>
      <c r="AC233" s="4">
        <v>0.6</v>
      </c>
      <c r="AD233" s="6">
        <v>0.99</v>
      </c>
      <c r="AE233" s="4">
        <f t="shared" si="70"/>
        <v>0.16798250848800506</v>
      </c>
      <c r="AF233" s="4">
        <f t="shared" si="58"/>
        <v>0.57924549062827746</v>
      </c>
      <c r="AG233" s="4">
        <f t="shared" si="59"/>
        <v>0.41083655239143568</v>
      </c>
      <c r="AH233">
        <v>1655</v>
      </c>
      <c r="AI233" s="4">
        <f t="shared" si="71"/>
        <v>9.1513315049102015</v>
      </c>
      <c r="AJ233" s="29">
        <f t="shared" si="60"/>
        <v>0.12366664195824596</v>
      </c>
      <c r="AK233" t="s">
        <v>133</v>
      </c>
    </row>
    <row r="234" spans="1:37" x14ac:dyDescent="0.3">
      <c r="A234" s="12" t="s">
        <v>416</v>
      </c>
      <c r="B234" s="27" t="s">
        <v>535</v>
      </c>
      <c r="E234" s="31" t="s">
        <v>777</v>
      </c>
      <c r="F234" s="13">
        <v>1016</v>
      </c>
      <c r="G234" s="5"/>
      <c r="H234" s="5">
        <v>178</v>
      </c>
      <c r="I234" s="5"/>
      <c r="J234" s="5"/>
      <c r="K234" s="5"/>
      <c r="L234" s="5"/>
      <c r="M234" s="5">
        <v>319290</v>
      </c>
      <c r="N234" s="5">
        <f t="shared" si="80"/>
        <v>11031.728000000001</v>
      </c>
      <c r="O234" s="29">
        <v>6.0999999999999999E-2</v>
      </c>
      <c r="P234" s="5">
        <v>3554</v>
      </c>
      <c r="Q234" s="29">
        <f t="shared" si="81"/>
        <v>1.1130946788186288E-2</v>
      </c>
      <c r="R234" s="5"/>
      <c r="S234" s="4">
        <f t="shared" si="77"/>
        <v>2.3913043478260869E-3</v>
      </c>
      <c r="T234" s="6">
        <v>77</v>
      </c>
      <c r="U234" s="6">
        <v>414</v>
      </c>
      <c r="V234" s="6">
        <f t="shared" si="82"/>
        <v>414</v>
      </c>
      <c r="W234" s="18">
        <f t="shared" si="79"/>
        <v>1582.0906021384355</v>
      </c>
      <c r="X234" s="18">
        <f t="shared" si="78"/>
        <v>1861.283061339336</v>
      </c>
      <c r="Y234" s="6">
        <f t="shared" si="83"/>
        <v>1116.7698368036015</v>
      </c>
      <c r="Z234" s="5">
        <v>3969000</v>
      </c>
      <c r="AA234" s="6">
        <f t="shared" si="84"/>
        <v>8.7749643873921226</v>
      </c>
      <c r="AB234" s="4">
        <v>2.2000000000000002</v>
      </c>
      <c r="AC234" s="4">
        <v>0.6</v>
      </c>
      <c r="AD234" s="6">
        <v>0.99</v>
      </c>
      <c r="AE234" s="4">
        <f t="shared" si="70"/>
        <v>0.16143773543003084</v>
      </c>
      <c r="AF234" s="4">
        <f t="shared" si="58"/>
        <v>0.55667748449990295</v>
      </c>
      <c r="AG234" s="4">
        <f t="shared" si="59"/>
        <v>0.41083655239143568</v>
      </c>
      <c r="AH234">
        <v>1815</v>
      </c>
      <c r="AI234" s="4">
        <f t="shared" si="71"/>
        <v>10.036052375475537</v>
      </c>
      <c r="AJ234" s="29">
        <f t="shared" si="60"/>
        <v>0.13033834253864332</v>
      </c>
      <c r="AK234" t="s">
        <v>133</v>
      </c>
    </row>
    <row r="235" spans="1:37" x14ac:dyDescent="0.3">
      <c r="A235" s="12" t="s">
        <v>416</v>
      </c>
      <c r="B235" s="27" t="s">
        <v>536</v>
      </c>
      <c r="E235" s="31" t="s">
        <v>777</v>
      </c>
      <c r="F235" s="13">
        <v>1016</v>
      </c>
      <c r="G235" s="5"/>
      <c r="H235" s="5">
        <v>178</v>
      </c>
      <c r="I235" s="5"/>
      <c r="J235" s="5"/>
      <c r="K235" s="5"/>
      <c r="L235" s="5"/>
      <c r="M235" s="5">
        <v>319290</v>
      </c>
      <c r="N235" s="5">
        <f t="shared" si="80"/>
        <v>11031.728000000001</v>
      </c>
      <c r="O235" s="29">
        <v>6.0999999999999999E-2</v>
      </c>
      <c r="P235" s="5">
        <v>3554</v>
      </c>
      <c r="Q235" s="29">
        <f t="shared" si="81"/>
        <v>1.1130946788186288E-2</v>
      </c>
      <c r="R235" s="5"/>
      <c r="S235" s="4">
        <f t="shared" si="77"/>
        <v>2.3913043478260869E-3</v>
      </c>
      <c r="T235" s="6">
        <v>77</v>
      </c>
      <c r="U235" s="6">
        <v>414</v>
      </c>
      <c r="V235" s="6">
        <f t="shared" si="82"/>
        <v>414</v>
      </c>
      <c r="W235" s="18">
        <f t="shared" si="79"/>
        <v>1582.0906021384355</v>
      </c>
      <c r="X235" s="18">
        <f t="shared" si="78"/>
        <v>1861.283061339336</v>
      </c>
      <c r="Y235" s="6">
        <f t="shared" si="83"/>
        <v>1116.7698368036015</v>
      </c>
      <c r="Z235" s="5">
        <v>3969000</v>
      </c>
      <c r="AA235" s="6">
        <f t="shared" si="84"/>
        <v>8.7749643873921226</v>
      </c>
      <c r="AB235" s="4">
        <v>2.2000000000000002</v>
      </c>
      <c r="AC235" s="4">
        <v>0.6</v>
      </c>
      <c r="AD235" s="6">
        <v>0.99</v>
      </c>
      <c r="AE235" s="4">
        <f t="shared" si="70"/>
        <v>0.16143773543003084</v>
      </c>
      <c r="AF235" s="4">
        <f t="shared" si="58"/>
        <v>0.55667748449990295</v>
      </c>
      <c r="AG235" s="4">
        <f t="shared" si="59"/>
        <v>0.41083655239143568</v>
      </c>
      <c r="AH235">
        <v>1699</v>
      </c>
      <c r="AI235" s="4">
        <f t="shared" si="71"/>
        <v>9.3946297443156688</v>
      </c>
      <c r="AJ235" s="29">
        <f t="shared" si="60"/>
        <v>0.12200817849760609</v>
      </c>
      <c r="AK235" t="s">
        <v>133</v>
      </c>
    </row>
    <row r="236" spans="1:37" x14ac:dyDescent="0.3">
      <c r="A236" s="12" t="s">
        <v>416</v>
      </c>
      <c r="B236" s="27" t="s">
        <v>537</v>
      </c>
      <c r="E236" s="31" t="s">
        <v>777</v>
      </c>
      <c r="F236" s="13">
        <v>1016</v>
      </c>
      <c r="G236" s="5"/>
      <c r="H236" s="5">
        <v>178</v>
      </c>
      <c r="I236" s="5"/>
      <c r="J236" s="5"/>
      <c r="K236" s="5"/>
      <c r="L236" s="5"/>
      <c r="M236" s="5">
        <v>319290</v>
      </c>
      <c r="N236" s="5">
        <f t="shared" si="80"/>
        <v>11031.728000000001</v>
      </c>
      <c r="O236" s="29">
        <v>6.0999999999999999E-2</v>
      </c>
      <c r="P236" s="5">
        <v>3554</v>
      </c>
      <c r="Q236" s="29">
        <f t="shared" si="81"/>
        <v>1.1130946788186288E-2</v>
      </c>
      <c r="R236" s="5"/>
      <c r="S236" s="4">
        <f t="shared" si="77"/>
        <v>2.3913043478260869E-3</v>
      </c>
      <c r="T236" s="6">
        <v>79</v>
      </c>
      <c r="U236" s="6">
        <v>414</v>
      </c>
      <c r="V236" s="6">
        <f t="shared" si="82"/>
        <v>414</v>
      </c>
      <c r="W236" s="18">
        <f t="shared" si="79"/>
        <v>1582.0906021384355</v>
      </c>
      <c r="X236" s="18">
        <f t="shared" si="78"/>
        <v>1861.283061339336</v>
      </c>
      <c r="Y236" s="6">
        <f t="shared" si="83"/>
        <v>1116.7698368036015</v>
      </c>
      <c r="Z236" s="5">
        <v>3969000</v>
      </c>
      <c r="AA236" s="6">
        <f t="shared" si="84"/>
        <v>8.8881944173155887</v>
      </c>
      <c r="AB236" s="4">
        <v>2.2000000000000002</v>
      </c>
      <c r="AC236" s="4">
        <v>0.6</v>
      </c>
      <c r="AD236" s="6">
        <v>0.99</v>
      </c>
      <c r="AE236" s="4">
        <f t="shared" si="70"/>
        <v>0.1573507041533212</v>
      </c>
      <c r="AF236" s="4">
        <f t="shared" si="58"/>
        <v>0.54258438362648775</v>
      </c>
      <c r="AG236" s="4">
        <f t="shared" si="59"/>
        <v>0.41083655239143568</v>
      </c>
      <c r="AH236">
        <v>1757</v>
      </c>
      <c r="AI236" s="4">
        <f t="shared" si="71"/>
        <v>9.7153410598956036</v>
      </c>
      <c r="AJ236" s="29">
        <f t="shared" si="60"/>
        <v>0.1229790007581722</v>
      </c>
      <c r="AK236" t="s">
        <v>133</v>
      </c>
    </row>
    <row r="237" spans="1:37" x14ac:dyDescent="0.3">
      <c r="A237" s="12" t="s">
        <v>416</v>
      </c>
      <c r="B237" s="27" t="s">
        <v>538</v>
      </c>
      <c r="E237" s="31" t="s">
        <v>777</v>
      </c>
      <c r="F237" s="13">
        <v>1016</v>
      </c>
      <c r="G237" s="5"/>
      <c r="H237" s="5">
        <v>178</v>
      </c>
      <c r="I237" s="5"/>
      <c r="J237" s="5"/>
      <c r="K237" s="5"/>
      <c r="L237" s="5"/>
      <c r="M237" s="5">
        <v>319290</v>
      </c>
      <c r="N237" s="5">
        <f t="shared" si="80"/>
        <v>11031.728000000001</v>
      </c>
      <c r="O237" s="29">
        <v>6.0999999999999999E-2</v>
      </c>
      <c r="P237" s="5">
        <v>3554</v>
      </c>
      <c r="Q237" s="29">
        <f t="shared" si="81"/>
        <v>1.1130946788186288E-2</v>
      </c>
      <c r="R237" s="5"/>
      <c r="S237" s="4">
        <f t="shared" si="77"/>
        <v>2.3913043478260869E-3</v>
      </c>
      <c r="T237" s="6">
        <v>74</v>
      </c>
      <c r="U237" s="6">
        <v>414</v>
      </c>
      <c r="V237" s="6">
        <f t="shared" si="82"/>
        <v>414</v>
      </c>
      <c r="W237" s="18">
        <f t="shared" si="79"/>
        <v>1582.0906021384355</v>
      </c>
      <c r="X237" s="18">
        <f t="shared" si="78"/>
        <v>1861.283061339336</v>
      </c>
      <c r="Y237" s="6">
        <f t="shared" si="83"/>
        <v>1116.7698368036015</v>
      </c>
      <c r="Z237" s="5">
        <v>3969000</v>
      </c>
      <c r="AA237" s="6">
        <f t="shared" si="84"/>
        <v>8.6023252670426267</v>
      </c>
      <c r="AB237" s="4">
        <v>2.2000000000000002</v>
      </c>
      <c r="AC237" s="4">
        <v>0.6</v>
      </c>
      <c r="AD237" s="6">
        <v>0.99</v>
      </c>
      <c r="AE237" s="4">
        <f t="shared" si="70"/>
        <v>0.16798250848800506</v>
      </c>
      <c r="AF237" s="4">
        <f t="shared" si="58"/>
        <v>0.57924549062827746</v>
      </c>
      <c r="AG237" s="4">
        <f t="shared" si="59"/>
        <v>0.41083655239143568</v>
      </c>
      <c r="AH237">
        <v>1686</v>
      </c>
      <c r="AI237" s="4">
        <f t="shared" si="71"/>
        <v>9.3227461735822352</v>
      </c>
      <c r="AJ237" s="29">
        <f t="shared" si="60"/>
        <v>0.12598305639975993</v>
      </c>
      <c r="AK237" t="s">
        <v>133</v>
      </c>
    </row>
    <row r="238" spans="1:37" x14ac:dyDescent="0.3">
      <c r="A238" s="12" t="s">
        <v>416</v>
      </c>
      <c r="B238" s="27" t="s">
        <v>539</v>
      </c>
      <c r="E238" s="31" t="s">
        <v>777</v>
      </c>
      <c r="F238" s="13">
        <v>1016</v>
      </c>
      <c r="G238" s="5"/>
      <c r="H238" s="5">
        <v>178</v>
      </c>
      <c r="I238" s="5"/>
      <c r="J238" s="5"/>
      <c r="K238" s="5"/>
      <c r="L238" s="5"/>
      <c r="M238" s="5">
        <v>319290</v>
      </c>
      <c r="N238" s="5">
        <f t="shared" si="80"/>
        <v>11031.728000000001</v>
      </c>
      <c r="O238" s="29">
        <v>6.0999999999999999E-2</v>
      </c>
      <c r="P238" s="5">
        <v>3554</v>
      </c>
      <c r="Q238" s="29">
        <f t="shared" si="81"/>
        <v>1.1130946788186288E-2</v>
      </c>
      <c r="R238" s="5"/>
      <c r="S238" s="4">
        <f t="shared" si="77"/>
        <v>2.3913043478260869E-3</v>
      </c>
      <c r="T238" s="6">
        <v>74</v>
      </c>
      <c r="U238" s="6">
        <v>414</v>
      </c>
      <c r="V238" s="6">
        <f t="shared" si="82"/>
        <v>414</v>
      </c>
      <c r="W238" s="18">
        <f t="shared" si="79"/>
        <v>1582.0906021384355</v>
      </c>
      <c r="X238" s="18">
        <f t="shared" si="78"/>
        <v>1861.283061339336</v>
      </c>
      <c r="Y238" s="6">
        <f t="shared" si="83"/>
        <v>1116.7698368036015</v>
      </c>
      <c r="Z238" s="5">
        <v>3969000</v>
      </c>
      <c r="AA238" s="6">
        <f t="shared" si="84"/>
        <v>8.6023252670426267</v>
      </c>
      <c r="AB238" s="4">
        <v>2.2000000000000002</v>
      </c>
      <c r="AC238" s="4">
        <v>0.6</v>
      </c>
      <c r="AD238" s="6">
        <v>0.99</v>
      </c>
      <c r="AE238" s="4">
        <f t="shared" si="70"/>
        <v>0.16798250848800506</v>
      </c>
      <c r="AF238" s="4">
        <f t="shared" si="58"/>
        <v>0.57924549062827746</v>
      </c>
      <c r="AG238" s="4">
        <f t="shared" si="59"/>
        <v>0.41083655239143568</v>
      </c>
      <c r="AH238">
        <v>1681</v>
      </c>
      <c r="AI238" s="4">
        <f t="shared" si="71"/>
        <v>9.2950986463770686</v>
      </c>
      <c r="AJ238" s="29">
        <f t="shared" si="60"/>
        <v>0.1256094411672577</v>
      </c>
      <c r="AK238" t="s">
        <v>133</v>
      </c>
    </row>
    <row r="239" spans="1:37" x14ac:dyDescent="0.3">
      <c r="A239" s="12" t="s">
        <v>416</v>
      </c>
      <c r="B239" s="27" t="s">
        <v>540</v>
      </c>
      <c r="E239" s="31" t="s">
        <v>777</v>
      </c>
      <c r="F239" s="13">
        <v>1016</v>
      </c>
      <c r="G239" s="5"/>
      <c r="H239" s="5">
        <v>178</v>
      </c>
      <c r="I239" s="5"/>
      <c r="J239" s="5"/>
      <c r="K239" s="5"/>
      <c r="L239" s="5"/>
      <c r="M239" s="5">
        <v>319290</v>
      </c>
      <c r="N239" s="5">
        <f t="shared" si="80"/>
        <v>11031.728000000001</v>
      </c>
      <c r="O239" s="29">
        <v>6.0999999999999999E-2</v>
      </c>
      <c r="P239" s="5">
        <v>3554</v>
      </c>
      <c r="Q239" s="29">
        <f t="shared" si="81"/>
        <v>1.1130946788186288E-2</v>
      </c>
      <c r="R239" s="5"/>
      <c r="S239" s="4">
        <f t="shared" si="77"/>
        <v>2.3913043478260869E-3</v>
      </c>
      <c r="T239" s="6">
        <v>66</v>
      </c>
      <c r="U239" s="6">
        <v>414</v>
      </c>
      <c r="V239" s="6">
        <f t="shared" si="82"/>
        <v>414</v>
      </c>
      <c r="W239" s="18">
        <f t="shared" si="79"/>
        <v>1582.0906021384355</v>
      </c>
      <c r="X239" s="18">
        <f t="shared" si="78"/>
        <v>1861.283061339336</v>
      </c>
      <c r="Y239" s="6">
        <f t="shared" si="83"/>
        <v>1116.7698368036015</v>
      </c>
      <c r="Z239" s="5">
        <v>3969000</v>
      </c>
      <c r="AA239" s="6">
        <f t="shared" si="84"/>
        <v>8.1240384046359608</v>
      </c>
      <c r="AB239" s="4">
        <v>2.2000000000000002</v>
      </c>
      <c r="AC239" s="4">
        <v>0.6</v>
      </c>
      <c r="AD239" s="6">
        <v>0.99</v>
      </c>
      <c r="AE239" s="4">
        <f t="shared" si="70"/>
        <v>0.1883440246683693</v>
      </c>
      <c r="AF239" s="4">
        <f t="shared" si="58"/>
        <v>0.64945706524988678</v>
      </c>
      <c r="AG239" s="4">
        <f t="shared" si="59"/>
        <v>0.41083655239143568</v>
      </c>
      <c r="AH239">
        <v>1730</v>
      </c>
      <c r="AI239" s="4">
        <f t="shared" ref="AI239:AI270" si="85">1000*AH239/(H239*F239)</f>
        <v>9.5660444129877025</v>
      </c>
      <c r="AJ239" s="29">
        <f t="shared" si="60"/>
        <v>0.14494006686345004</v>
      </c>
      <c r="AK239" t="s">
        <v>133</v>
      </c>
    </row>
    <row r="240" spans="1:37" x14ac:dyDescent="0.3">
      <c r="A240" s="12" t="s">
        <v>416</v>
      </c>
      <c r="B240" s="27" t="s">
        <v>541</v>
      </c>
      <c r="E240" s="31" t="s">
        <v>777</v>
      </c>
      <c r="F240" s="13">
        <v>1016</v>
      </c>
      <c r="G240" s="5"/>
      <c r="H240" s="5">
        <v>178</v>
      </c>
      <c r="I240" s="5"/>
      <c r="J240" s="5"/>
      <c r="K240" s="5"/>
      <c r="L240" s="5"/>
      <c r="M240" s="5">
        <v>319290</v>
      </c>
      <c r="N240" s="5">
        <f t="shared" si="80"/>
        <v>11031.728000000001</v>
      </c>
      <c r="O240" s="29">
        <v>6.0999999999999999E-2</v>
      </c>
      <c r="P240" s="5">
        <v>3554</v>
      </c>
      <c r="Q240" s="29">
        <f t="shared" si="81"/>
        <v>1.1130946788186288E-2</v>
      </c>
      <c r="R240" s="5"/>
      <c r="S240" s="4">
        <f t="shared" si="77"/>
        <v>2.3913043478260869E-3</v>
      </c>
      <c r="T240" s="6">
        <v>74</v>
      </c>
      <c r="U240" s="6">
        <v>414</v>
      </c>
      <c r="V240" s="6">
        <f t="shared" si="82"/>
        <v>414</v>
      </c>
      <c r="W240" s="18">
        <f t="shared" si="79"/>
        <v>1582.0906021384355</v>
      </c>
      <c r="X240" s="18">
        <f t="shared" si="78"/>
        <v>1861.283061339336</v>
      </c>
      <c r="Y240" s="6">
        <f t="shared" si="83"/>
        <v>1116.7698368036015</v>
      </c>
      <c r="Z240" s="5">
        <v>3969000</v>
      </c>
      <c r="AA240" s="6">
        <f t="shared" si="84"/>
        <v>8.6023252670426267</v>
      </c>
      <c r="AB240" s="4">
        <v>2.2000000000000002</v>
      </c>
      <c r="AC240" s="4">
        <v>0.6</v>
      </c>
      <c r="AD240" s="6">
        <v>0.99</v>
      </c>
      <c r="AE240" s="4">
        <f t="shared" si="70"/>
        <v>0.16798250848800506</v>
      </c>
      <c r="AF240" s="4">
        <f t="shared" si="58"/>
        <v>0.57924549062827746</v>
      </c>
      <c r="AG240" s="4">
        <f t="shared" si="59"/>
        <v>0.41083655239143568</v>
      </c>
      <c r="AH240">
        <v>1793</v>
      </c>
      <c r="AI240" s="4">
        <f t="shared" si="85"/>
        <v>9.9144032557728039</v>
      </c>
      <c r="AJ240" s="29">
        <f t="shared" si="60"/>
        <v>0.13397842237530816</v>
      </c>
      <c r="AK240" t="s">
        <v>133</v>
      </c>
    </row>
    <row r="241" spans="1:37" x14ac:dyDescent="0.3">
      <c r="A241" s="12" t="s">
        <v>416</v>
      </c>
      <c r="B241" s="27" t="s">
        <v>542</v>
      </c>
      <c r="E241" s="31" t="s">
        <v>777</v>
      </c>
      <c r="F241" s="13">
        <v>1016</v>
      </c>
      <c r="G241" s="5"/>
      <c r="H241" s="5">
        <v>178</v>
      </c>
      <c r="I241" s="5"/>
      <c r="J241" s="5"/>
      <c r="K241" s="5"/>
      <c r="L241" s="5"/>
      <c r="M241" s="5">
        <v>319290</v>
      </c>
      <c r="N241" s="5">
        <f t="shared" si="80"/>
        <v>11031.728000000001</v>
      </c>
      <c r="O241" s="29">
        <v>6.0999999999999999E-2</v>
      </c>
      <c r="P241" s="5">
        <v>3554</v>
      </c>
      <c r="Q241" s="29">
        <f t="shared" si="81"/>
        <v>1.1130946788186288E-2</v>
      </c>
      <c r="R241" s="5"/>
      <c r="S241" s="4">
        <f t="shared" si="77"/>
        <v>2.3913043478260869E-3</v>
      </c>
      <c r="T241" s="6">
        <v>83</v>
      </c>
      <c r="U241" s="6">
        <v>414</v>
      </c>
      <c r="V241" s="6">
        <f t="shared" si="82"/>
        <v>414</v>
      </c>
      <c r="W241" s="18">
        <f t="shared" si="79"/>
        <v>1582.0906021384355</v>
      </c>
      <c r="X241" s="18">
        <f t="shared" si="78"/>
        <v>1861.283061339336</v>
      </c>
      <c r="Y241" s="6">
        <f t="shared" si="83"/>
        <v>1116.7698368036015</v>
      </c>
      <c r="Z241" s="5">
        <v>3969000</v>
      </c>
      <c r="AA241" s="6">
        <f t="shared" si="84"/>
        <v>9.1104335791442992</v>
      </c>
      <c r="AB241" s="4">
        <v>2.2000000000000002</v>
      </c>
      <c r="AC241" s="4">
        <v>0.6</v>
      </c>
      <c r="AD241" s="6">
        <v>0.99</v>
      </c>
      <c r="AE241" s="4">
        <f t="shared" si="70"/>
        <v>0.14976753768810089</v>
      </c>
      <c r="AF241" s="4">
        <f t="shared" si="58"/>
        <v>0.51643573863244008</v>
      </c>
      <c r="AG241" s="4">
        <f t="shared" si="59"/>
        <v>0.41083655239143568</v>
      </c>
      <c r="AH241">
        <v>1837</v>
      </c>
      <c r="AI241" s="4">
        <f t="shared" si="85"/>
        <v>10.157701495178271</v>
      </c>
      <c r="AJ241" s="29">
        <f t="shared" si="60"/>
        <v>0.12238194572503941</v>
      </c>
      <c r="AK241" t="s">
        <v>133</v>
      </c>
    </row>
    <row r="242" spans="1:37" x14ac:dyDescent="0.3">
      <c r="A242" s="12" t="s">
        <v>434</v>
      </c>
      <c r="B242" s="27" t="s">
        <v>452</v>
      </c>
      <c r="E242" s="31" t="s">
        <v>777</v>
      </c>
      <c r="F242" s="13">
        <v>1200</v>
      </c>
      <c r="G242" s="5"/>
      <c r="H242" s="5">
        <v>180</v>
      </c>
      <c r="I242" s="5"/>
      <c r="J242" s="5"/>
      <c r="K242" s="5"/>
      <c r="L242" s="5"/>
      <c r="M242" s="5">
        <v>398000</v>
      </c>
      <c r="N242" s="5">
        <f t="shared" si="53"/>
        <v>8424</v>
      </c>
      <c r="O242" s="29">
        <v>3.9E-2</v>
      </c>
      <c r="P242" s="5">
        <v>1777</v>
      </c>
      <c r="Q242" s="29">
        <f t="shared" si="52"/>
        <v>4.4648241206030155E-3</v>
      </c>
      <c r="R242" s="5"/>
      <c r="S242" s="4">
        <f t="shared" si="77"/>
        <v>7.0434782608695653E-3</v>
      </c>
      <c r="T242" s="6">
        <v>62</v>
      </c>
      <c r="U242" s="6">
        <v>345</v>
      </c>
      <c r="V242" s="6">
        <f t="shared" si="67"/>
        <v>345</v>
      </c>
      <c r="W242" s="18">
        <f t="shared" si="79"/>
        <v>1586.4753329581692</v>
      </c>
      <c r="X242" s="18">
        <f t="shared" si="78"/>
        <v>1866.4415681860814</v>
      </c>
      <c r="Y242" s="6">
        <f t="shared" si="68"/>
        <v>1007.878446820484</v>
      </c>
      <c r="Z242" s="5">
        <v>1791000</v>
      </c>
      <c r="AA242" s="6">
        <f t="shared" si="69"/>
        <v>7.8740078740118111</v>
      </c>
      <c r="AB242" s="4">
        <v>3</v>
      </c>
      <c r="AC242" s="4">
        <v>0.54</v>
      </c>
      <c r="AD242" s="6">
        <v>2.4300000000000002</v>
      </c>
      <c r="AE242" s="4">
        <f t="shared" si="70"/>
        <v>7.2580645161290328E-2</v>
      </c>
      <c r="AF242" s="4">
        <f t="shared" si="58"/>
        <v>0.33126344086021509</v>
      </c>
      <c r="AG242" s="4">
        <f t="shared" si="59"/>
        <v>0.34488355108334012</v>
      </c>
      <c r="AH242">
        <v>1480</v>
      </c>
      <c r="AI242" s="4">
        <f t="shared" si="85"/>
        <v>6.8518518518518521</v>
      </c>
      <c r="AJ242" s="29">
        <f t="shared" si="60"/>
        <v>0.11051373954599761</v>
      </c>
      <c r="AK242" t="s">
        <v>3</v>
      </c>
    </row>
    <row r="243" spans="1:37" x14ac:dyDescent="0.3">
      <c r="A243" s="12" t="s">
        <v>434</v>
      </c>
      <c r="B243" s="27" t="s">
        <v>544</v>
      </c>
      <c r="E243" s="31" t="s">
        <v>777</v>
      </c>
      <c r="F243" s="13">
        <v>1200</v>
      </c>
      <c r="G243" s="5"/>
      <c r="H243" s="5">
        <v>180</v>
      </c>
      <c r="I243" s="5"/>
      <c r="J243" s="5"/>
      <c r="K243" s="5"/>
      <c r="L243" s="5"/>
      <c r="M243" s="5">
        <v>398000</v>
      </c>
      <c r="N243" s="5">
        <f>+O243*H243*F243</f>
        <v>9288</v>
      </c>
      <c r="O243" s="29">
        <v>4.2999999999999997E-2</v>
      </c>
      <c r="P243" s="5">
        <v>1777</v>
      </c>
      <c r="Q243" s="29">
        <f>+P243/M243</f>
        <v>4.4648241206030155E-3</v>
      </c>
      <c r="R243" s="5"/>
      <c r="S243" s="4">
        <f t="shared" si="77"/>
        <v>7.0434782608695653E-3</v>
      </c>
      <c r="T243" s="6">
        <v>43</v>
      </c>
      <c r="U243" s="6">
        <v>345</v>
      </c>
      <c r="V243" s="6">
        <f>+U243</f>
        <v>345</v>
      </c>
      <c r="W243" s="18">
        <f t="shared" si="79"/>
        <v>1586.4753329581692</v>
      </c>
      <c r="X243" s="18">
        <f t="shared" si="78"/>
        <v>1866.4415681860814</v>
      </c>
      <c r="Y243" s="6">
        <f>+Z243/P243</f>
        <v>1007.878446820484</v>
      </c>
      <c r="Z243" s="5">
        <v>1791000</v>
      </c>
      <c r="AA243" s="6">
        <f>+SQRT(T243)</f>
        <v>6.5574385243020004</v>
      </c>
      <c r="AB243" s="4">
        <v>3</v>
      </c>
      <c r="AC243" s="4">
        <v>0.54</v>
      </c>
      <c r="AD243" s="6">
        <v>2.4300000000000002</v>
      </c>
      <c r="AE243" s="4">
        <f t="shared" si="70"/>
        <v>0.10465116279069768</v>
      </c>
      <c r="AF243" s="4">
        <f t="shared" si="58"/>
        <v>0.50972868217054268</v>
      </c>
      <c r="AG243" s="4">
        <f t="shared" si="59"/>
        <v>0.32316934073454495</v>
      </c>
      <c r="AH243">
        <v>1474</v>
      </c>
      <c r="AI243" s="4">
        <f t="shared" si="85"/>
        <v>6.8240740740740744</v>
      </c>
      <c r="AJ243" s="29">
        <f t="shared" si="60"/>
        <v>0.15869939707149011</v>
      </c>
      <c r="AK243" t="s">
        <v>133</v>
      </c>
    </row>
    <row r="244" spans="1:37" x14ac:dyDescent="0.3">
      <c r="A244" s="12" t="s">
        <v>417</v>
      </c>
      <c r="B244" s="27" t="s">
        <v>453</v>
      </c>
      <c r="E244" s="31" t="s">
        <v>777</v>
      </c>
      <c r="F244" s="13">
        <v>546</v>
      </c>
      <c r="G244" s="5"/>
      <c r="H244" s="5">
        <v>51</v>
      </c>
      <c r="I244" s="5"/>
      <c r="J244" s="5"/>
      <c r="K244" s="5"/>
      <c r="L244" s="5"/>
      <c r="M244" s="5">
        <v>81677</v>
      </c>
      <c r="N244" s="5">
        <f t="shared" si="53"/>
        <v>139.22999999999999</v>
      </c>
      <c r="O244" s="29">
        <v>5.0000000000000001E-3</v>
      </c>
      <c r="P244" s="5">
        <v>275</v>
      </c>
      <c r="Q244" s="29">
        <f t="shared" si="52"/>
        <v>3.3669209202100959E-3</v>
      </c>
      <c r="R244" s="5"/>
      <c r="S244" s="4">
        <f t="shared" si="77"/>
        <v>2.5082508250825085E-3</v>
      </c>
      <c r="T244" s="6">
        <v>78</v>
      </c>
      <c r="U244" s="6">
        <v>303</v>
      </c>
      <c r="V244" s="6">
        <f t="shared" si="67"/>
        <v>303</v>
      </c>
      <c r="W244" s="18">
        <f t="shared" si="79"/>
        <v>1579.7979797979799</v>
      </c>
      <c r="X244" s="18">
        <f t="shared" si="78"/>
        <v>1858.5858585858587</v>
      </c>
      <c r="Y244" s="6">
        <f t="shared" si="68"/>
        <v>1170.909090909091</v>
      </c>
      <c r="Z244" s="5">
        <v>322000</v>
      </c>
      <c r="AA244" s="6">
        <f t="shared" si="69"/>
        <v>8.8317608663278477</v>
      </c>
      <c r="AB244" s="4">
        <v>3</v>
      </c>
      <c r="AC244" s="4">
        <v>0.63</v>
      </c>
      <c r="AD244" s="6">
        <v>0.76</v>
      </c>
      <c r="AE244" s="4">
        <f t="shared" si="70"/>
        <v>5.0543055305717989E-2</v>
      </c>
      <c r="AF244" s="4">
        <f t="shared" si="58"/>
        <v>8.7616088049839294E-2</v>
      </c>
      <c r="AG244" s="4">
        <f t="shared" si="59"/>
        <v>0.77831609062449403</v>
      </c>
      <c r="AH244">
        <v>163</v>
      </c>
      <c r="AI244" s="4">
        <f t="shared" si="85"/>
        <v>5.8536235006823238</v>
      </c>
      <c r="AJ244" s="29">
        <f t="shared" si="60"/>
        <v>7.5046455136952864E-2</v>
      </c>
      <c r="AK244" t="s">
        <v>3</v>
      </c>
    </row>
    <row r="245" spans="1:37" x14ac:dyDescent="0.3">
      <c r="A245" s="12" t="s">
        <v>600</v>
      </c>
      <c r="B245" s="27" t="s">
        <v>454</v>
      </c>
      <c r="E245" s="31" t="s">
        <v>777</v>
      </c>
      <c r="F245" s="13">
        <v>356</v>
      </c>
      <c r="G245" s="5"/>
      <c r="H245" s="5">
        <v>76.2</v>
      </c>
      <c r="I245" s="5"/>
      <c r="J245" s="5"/>
      <c r="K245" s="5"/>
      <c r="L245" s="5"/>
      <c r="M245" s="5">
        <v>58710</v>
      </c>
      <c r="N245" s="5">
        <f t="shared" si="53"/>
        <v>759.5616</v>
      </c>
      <c r="O245" s="29">
        <v>2.8000000000000001E-2</v>
      </c>
      <c r="P245" s="5">
        <v>560</v>
      </c>
      <c r="Q245" s="29">
        <f t="shared" si="52"/>
        <v>9.5384091296201665E-3</v>
      </c>
      <c r="R245" s="5"/>
      <c r="S245" s="4">
        <f t="shared" si="77"/>
        <v>2.0580474934036941E-3</v>
      </c>
      <c r="T245" s="6">
        <v>70</v>
      </c>
      <c r="U245" s="6">
        <v>379</v>
      </c>
      <c r="V245" s="6">
        <f t="shared" si="67"/>
        <v>379</v>
      </c>
      <c r="W245" s="18">
        <f t="shared" si="79"/>
        <v>1588.5160098522167</v>
      </c>
      <c r="X245" s="18">
        <f t="shared" si="78"/>
        <v>1868.8423645320197</v>
      </c>
      <c r="Y245" s="6">
        <f t="shared" si="68"/>
        <v>1083.9285714285713</v>
      </c>
      <c r="Z245" s="5">
        <v>607000</v>
      </c>
      <c r="AA245" s="6">
        <f t="shared" si="69"/>
        <v>8.3666002653407556</v>
      </c>
      <c r="AB245" s="4">
        <v>5.8</v>
      </c>
      <c r="AC245" s="4">
        <v>0.57999999999999996</v>
      </c>
      <c r="AD245" s="6">
        <v>0.78</v>
      </c>
      <c r="AE245" s="4">
        <f t="shared" si="70"/>
        <v>0.14769934545100616</v>
      </c>
      <c r="AF245" s="4">
        <f t="shared" si="58"/>
        <v>0.3680559372988883</v>
      </c>
      <c r="AG245" s="4">
        <f t="shared" si="59"/>
        <v>0.58810608758937177</v>
      </c>
      <c r="AH245">
        <v>129</v>
      </c>
      <c r="AI245" s="4">
        <f t="shared" si="85"/>
        <v>4.7553746792886846</v>
      </c>
      <c r="AJ245" s="29">
        <f t="shared" si="60"/>
        <v>6.7933923989838357E-2</v>
      </c>
      <c r="AK245" t="s">
        <v>3</v>
      </c>
    </row>
    <row r="246" spans="1:37" x14ac:dyDescent="0.3">
      <c r="A246" s="12" t="s">
        <v>600</v>
      </c>
      <c r="B246" s="27" t="s">
        <v>554</v>
      </c>
      <c r="E246" s="31" t="s">
        <v>777</v>
      </c>
      <c r="F246" s="13">
        <v>457</v>
      </c>
      <c r="G246" s="5"/>
      <c r="H246" s="5">
        <v>51</v>
      </c>
      <c r="I246" s="5"/>
      <c r="J246" s="5"/>
      <c r="K246" s="5"/>
      <c r="L246" s="5"/>
      <c r="M246" s="5">
        <v>54193</v>
      </c>
      <c r="N246" s="5">
        <f>+O246*H246*F246</f>
        <v>1211.9639999999999</v>
      </c>
      <c r="O246" s="29">
        <v>5.1999999999999998E-2</v>
      </c>
      <c r="P246" s="5">
        <v>560</v>
      </c>
      <c r="Q246" s="29">
        <f>+P246/M246</f>
        <v>1.0333437897883491E-2</v>
      </c>
      <c r="R246" s="5"/>
      <c r="S246" s="4">
        <f t="shared" si="77"/>
        <v>2.4538258575197889E-3</v>
      </c>
      <c r="T246" s="6">
        <v>70</v>
      </c>
      <c r="U246" s="6">
        <v>379</v>
      </c>
      <c r="V246" s="6">
        <f>+U246</f>
        <v>379</v>
      </c>
      <c r="W246" s="18">
        <f t="shared" si="79"/>
        <v>1591.1330049261087</v>
      </c>
      <c r="X246" s="18">
        <f t="shared" si="78"/>
        <v>1871.9211822660102</v>
      </c>
      <c r="Y246" s="6">
        <f>+Z246/P246</f>
        <v>1085.7142857142858</v>
      </c>
      <c r="Z246" s="5">
        <v>608000</v>
      </c>
      <c r="AA246" s="6">
        <f>+SQRT(T246)</f>
        <v>8.3666002653407556</v>
      </c>
      <c r="AB246" s="4">
        <v>3.8</v>
      </c>
      <c r="AC246" s="4">
        <v>0.57999999999999996</v>
      </c>
      <c r="AD246" s="6">
        <v>0.93</v>
      </c>
      <c r="AE246" s="4">
        <f t="shared" si="70"/>
        <v>0.16027373066105005</v>
      </c>
      <c r="AF246" s="4">
        <f t="shared" si="58"/>
        <v>0.51642677276680982</v>
      </c>
      <c r="AG246" s="4">
        <f t="shared" si="59"/>
        <v>0.45482521048538571</v>
      </c>
      <c r="AH246">
        <v>142</v>
      </c>
      <c r="AI246" s="4">
        <f t="shared" si="85"/>
        <v>6.0925902089501012</v>
      </c>
      <c r="AJ246" s="29">
        <f t="shared" si="60"/>
        <v>8.7037002985001444E-2</v>
      </c>
      <c r="AK246" t="s">
        <v>133</v>
      </c>
    </row>
    <row r="247" spans="1:37" x14ac:dyDescent="0.3">
      <c r="A247" s="12" t="s">
        <v>418</v>
      </c>
      <c r="B247" s="27" t="s">
        <v>455</v>
      </c>
      <c r="E247" s="31" t="s">
        <v>777</v>
      </c>
      <c r="F247" s="13">
        <v>330</v>
      </c>
      <c r="G247" s="5"/>
      <c r="H247" s="5">
        <v>51</v>
      </c>
      <c r="I247" s="5"/>
      <c r="J247" s="5"/>
      <c r="K247" s="5"/>
      <c r="L247" s="5"/>
      <c r="M247" s="5">
        <v>28344</v>
      </c>
      <c r="N247" s="5">
        <f t="shared" si="53"/>
        <v>1194.9299999999998</v>
      </c>
      <c r="O247" s="29">
        <v>7.0999999999999994E-2</v>
      </c>
      <c r="P247" s="5">
        <v>232</v>
      </c>
      <c r="Q247" s="29">
        <f t="shared" si="52"/>
        <v>8.1851538244425634E-3</v>
      </c>
      <c r="R247" s="5"/>
      <c r="S247" s="4">
        <f t="shared" si="77"/>
        <v>2.5714285714285713E-3</v>
      </c>
      <c r="T247" s="6">
        <v>39</v>
      </c>
      <c r="U247" s="6">
        <v>280</v>
      </c>
      <c r="V247" s="6">
        <f t="shared" si="67"/>
        <v>280</v>
      </c>
      <c r="W247" s="18">
        <f t="shared" si="79"/>
        <v>1457.3754789272032</v>
      </c>
      <c r="X247" s="18">
        <f t="shared" si="78"/>
        <v>1714.5593869731802</v>
      </c>
      <c r="Y247" s="6">
        <f t="shared" si="68"/>
        <v>771.55172413793105</v>
      </c>
      <c r="Z247" s="5">
        <v>179000</v>
      </c>
      <c r="AA247" s="6">
        <f t="shared" si="69"/>
        <v>6.2449979983983983</v>
      </c>
      <c r="AB247" s="4">
        <v>3</v>
      </c>
      <c r="AC247" s="4">
        <v>0.45</v>
      </c>
      <c r="AD247" s="6">
        <v>0.72</v>
      </c>
      <c r="AE247" s="4">
        <f t="shared" si="70"/>
        <v>0.16192998834827793</v>
      </c>
      <c r="AF247" s="4">
        <f t="shared" si="58"/>
        <v>0.8156113455125592</v>
      </c>
      <c r="AG247" s="4">
        <f t="shared" si="59"/>
        <v>0.37501655347468377</v>
      </c>
      <c r="AH247">
        <v>82</v>
      </c>
      <c r="AI247" s="4">
        <f t="shared" si="85"/>
        <v>4.8722519310754606</v>
      </c>
      <c r="AJ247" s="29">
        <f t="shared" si="60"/>
        <v>0.12492953669424257</v>
      </c>
      <c r="AK247" t="s">
        <v>3</v>
      </c>
    </row>
    <row r="248" spans="1:37" x14ac:dyDescent="0.3">
      <c r="A248" s="12" t="s">
        <v>418</v>
      </c>
      <c r="B248" s="27" t="s">
        <v>456</v>
      </c>
      <c r="E248" s="31" t="s">
        <v>777</v>
      </c>
      <c r="F248" s="13">
        <v>330</v>
      </c>
      <c r="G248" s="5"/>
      <c r="H248" s="5">
        <v>51</v>
      </c>
      <c r="I248" s="5"/>
      <c r="J248" s="5"/>
      <c r="K248" s="5"/>
      <c r="L248" s="5"/>
      <c r="M248" s="5">
        <v>28344</v>
      </c>
      <c r="N248" s="5">
        <f t="shared" si="53"/>
        <v>1178.1000000000001</v>
      </c>
      <c r="O248" s="29">
        <v>7.0000000000000007E-2</v>
      </c>
      <c r="P248" s="5">
        <v>232</v>
      </c>
      <c r="Q248" s="29">
        <f t="shared" si="52"/>
        <v>8.1851538244425634E-3</v>
      </c>
      <c r="R248" s="5"/>
      <c r="S248" s="4">
        <f t="shared" si="77"/>
        <v>2.5714285714285713E-3</v>
      </c>
      <c r="T248" s="6">
        <v>42</v>
      </c>
      <c r="U248" s="6">
        <v>280</v>
      </c>
      <c r="V248" s="6">
        <f t="shared" si="67"/>
        <v>280</v>
      </c>
      <c r="W248" s="18">
        <f t="shared" si="79"/>
        <v>1457.3754789272032</v>
      </c>
      <c r="X248" s="18">
        <f t="shared" si="78"/>
        <v>1714.5593869731802</v>
      </c>
      <c r="Y248" s="6">
        <f t="shared" si="68"/>
        <v>771.55172413793105</v>
      </c>
      <c r="Z248" s="5">
        <v>179000</v>
      </c>
      <c r="AA248" s="6">
        <f t="shared" si="69"/>
        <v>6.4807406984078604</v>
      </c>
      <c r="AB248" s="4">
        <v>3</v>
      </c>
      <c r="AC248" s="4">
        <v>0.45</v>
      </c>
      <c r="AD248" s="6">
        <v>0.72</v>
      </c>
      <c r="AE248" s="4">
        <f t="shared" si="70"/>
        <v>0.15036356060911524</v>
      </c>
      <c r="AF248" s="4">
        <f t="shared" si="58"/>
        <v>0.75068672559499539</v>
      </c>
      <c r="AG248" s="4">
        <f t="shared" si="59"/>
        <v>0.37834698449371679</v>
      </c>
      <c r="AH248">
        <v>89</v>
      </c>
      <c r="AI248" s="4">
        <f t="shared" si="85"/>
        <v>5.2881758764111702</v>
      </c>
      <c r="AJ248" s="29">
        <f t="shared" si="60"/>
        <v>0.1259089494383612</v>
      </c>
      <c r="AK248" t="s">
        <v>3</v>
      </c>
    </row>
    <row r="249" spans="1:37" x14ac:dyDescent="0.3">
      <c r="A249" s="12" t="s">
        <v>418</v>
      </c>
      <c r="B249" s="27" t="s">
        <v>556</v>
      </c>
      <c r="E249" s="31" t="s">
        <v>777</v>
      </c>
      <c r="F249" s="13">
        <v>330</v>
      </c>
      <c r="G249" s="5"/>
      <c r="H249" s="5">
        <v>51</v>
      </c>
      <c r="I249" s="5"/>
      <c r="J249" s="5"/>
      <c r="K249" s="5"/>
      <c r="L249" s="5"/>
      <c r="M249" s="5">
        <v>28344</v>
      </c>
      <c r="N249" s="5">
        <f>+O249*H249*F249</f>
        <v>1093.95</v>
      </c>
      <c r="O249" s="29">
        <v>6.5000000000000002E-2</v>
      </c>
      <c r="P249" s="5">
        <v>232</v>
      </c>
      <c r="Q249" s="29">
        <f>+P249/M249</f>
        <v>8.1851538244425634E-3</v>
      </c>
      <c r="R249" s="5"/>
      <c r="S249" s="4">
        <f t="shared" si="77"/>
        <v>2.5714285714285713E-3</v>
      </c>
      <c r="T249" s="6">
        <v>53</v>
      </c>
      <c r="U249" s="6">
        <v>280</v>
      </c>
      <c r="V249" s="6">
        <f>+U249</f>
        <v>280</v>
      </c>
      <c r="W249" s="18">
        <f t="shared" si="79"/>
        <v>1457.3754789272032</v>
      </c>
      <c r="X249" s="18">
        <f t="shared" si="78"/>
        <v>1714.5593869731802</v>
      </c>
      <c r="Y249" s="6">
        <f>+Z249/P249</f>
        <v>771.55172413793105</v>
      </c>
      <c r="Z249" s="5">
        <v>179000</v>
      </c>
      <c r="AA249" s="6">
        <f>+SQRT(T249)</f>
        <v>7.2801098892805181</v>
      </c>
      <c r="AB249" s="4">
        <v>3</v>
      </c>
      <c r="AC249" s="4">
        <v>0.45</v>
      </c>
      <c r="AD249" s="6">
        <v>0.72</v>
      </c>
      <c r="AE249" s="4">
        <f t="shared" si="70"/>
        <v>0.11915602916194036</v>
      </c>
      <c r="AF249" s="4">
        <f t="shared" si="58"/>
        <v>0.56846872594320397</v>
      </c>
      <c r="AG249" s="4">
        <f t="shared" si="59"/>
        <v>0.39592767245844362</v>
      </c>
      <c r="AH249">
        <v>100</v>
      </c>
      <c r="AI249" s="4">
        <f t="shared" si="85"/>
        <v>5.9417706476530006</v>
      </c>
      <c r="AJ249" s="29">
        <f t="shared" si="60"/>
        <v>0.11210888014439624</v>
      </c>
      <c r="AK249" t="s">
        <v>133</v>
      </c>
    </row>
    <row r="250" spans="1:37" x14ac:dyDescent="0.3">
      <c r="A250" s="12" t="s">
        <v>419</v>
      </c>
      <c r="B250" s="27" t="s">
        <v>457</v>
      </c>
      <c r="E250" s="31" t="s">
        <v>777</v>
      </c>
      <c r="F250" s="13">
        <v>262</v>
      </c>
      <c r="G250" s="5"/>
      <c r="H250" s="5">
        <v>131</v>
      </c>
      <c r="I250" s="5"/>
      <c r="J250" s="5"/>
      <c r="K250" s="5"/>
      <c r="L250" s="5"/>
      <c r="M250" s="5">
        <v>34322</v>
      </c>
      <c r="N250" s="5">
        <f t="shared" si="53"/>
        <v>3432.2000000000003</v>
      </c>
      <c r="O250" s="29">
        <v>0.1</v>
      </c>
      <c r="P250" s="5">
        <v>226</v>
      </c>
      <c r="Q250" s="29">
        <f t="shared" ref="Q250:Q341" si="86">+P250/M250</f>
        <v>6.5846978614299868E-3</v>
      </c>
      <c r="R250" s="5"/>
      <c r="S250" s="4">
        <f t="shared" si="77"/>
        <v>2.1538461538461542E-3</v>
      </c>
      <c r="T250" s="6">
        <v>26</v>
      </c>
      <c r="U250" s="6">
        <v>520</v>
      </c>
      <c r="V250" s="6">
        <f t="shared" si="67"/>
        <v>520</v>
      </c>
      <c r="W250" s="18">
        <f t="shared" si="79"/>
        <v>810.57369545315851</v>
      </c>
      <c r="X250" s="18">
        <f t="shared" si="78"/>
        <v>953.61611229783352</v>
      </c>
      <c r="Y250" s="6">
        <f t="shared" si="68"/>
        <v>553.09734513274338</v>
      </c>
      <c r="Z250" s="5">
        <v>125000</v>
      </c>
      <c r="AA250" s="6">
        <f t="shared" si="69"/>
        <v>5.0990195135927845</v>
      </c>
      <c r="AB250" s="4">
        <v>2.56</v>
      </c>
      <c r="AC250" s="4">
        <v>0.57999999999999996</v>
      </c>
      <c r="AD250" s="6">
        <v>1.1200000000000001</v>
      </c>
      <c r="AE250" s="4">
        <f t="shared" si="70"/>
        <v>0.14007611175608378</v>
      </c>
      <c r="AF250" s="4">
        <f t="shared" si="58"/>
        <v>2.2052839568839158</v>
      </c>
      <c r="AG250" s="4">
        <f t="shared" si="59"/>
        <v>9.3087312517333973E-2</v>
      </c>
      <c r="AH250">
        <v>116</v>
      </c>
      <c r="AI250" s="4">
        <f t="shared" si="85"/>
        <v>3.3797564244507896</v>
      </c>
      <c r="AJ250" s="29">
        <f t="shared" si="60"/>
        <v>0.12999063170964575</v>
      </c>
      <c r="AK250" t="s">
        <v>3</v>
      </c>
    </row>
    <row r="251" spans="1:37" x14ac:dyDescent="0.3">
      <c r="A251" s="12" t="s">
        <v>419</v>
      </c>
      <c r="B251" s="27" t="s">
        <v>458</v>
      </c>
      <c r="E251" s="31" t="s">
        <v>777</v>
      </c>
      <c r="F251" s="13">
        <v>260</v>
      </c>
      <c r="G251" s="5"/>
      <c r="H251" s="5">
        <v>130</v>
      </c>
      <c r="I251" s="5"/>
      <c r="J251" s="5"/>
      <c r="K251" s="5"/>
      <c r="L251" s="5"/>
      <c r="M251" s="5">
        <v>33800</v>
      </c>
      <c r="N251" s="5">
        <f t="shared" si="53"/>
        <v>2467.4</v>
      </c>
      <c r="O251" s="29">
        <v>7.2999999999999995E-2</v>
      </c>
      <c r="P251" s="5">
        <v>226</v>
      </c>
      <c r="Q251" s="29">
        <f t="shared" si="86"/>
        <v>6.6863905325443788E-3</v>
      </c>
      <c r="R251" s="5"/>
      <c r="S251" s="4">
        <f t="shared" si="77"/>
        <v>2.1702127659574467E-3</v>
      </c>
      <c r="T251" s="6">
        <v>29</v>
      </c>
      <c r="U251" s="6">
        <v>235</v>
      </c>
      <c r="V251" s="6">
        <f t="shared" si="67"/>
        <v>235</v>
      </c>
      <c r="W251" s="18">
        <f t="shared" si="79"/>
        <v>807.06120943952806</v>
      </c>
      <c r="X251" s="18">
        <f t="shared" si="78"/>
        <v>949.48377581120951</v>
      </c>
      <c r="Y251" s="6">
        <f t="shared" si="68"/>
        <v>455.75221238938053</v>
      </c>
      <c r="Z251" s="5">
        <v>103000</v>
      </c>
      <c r="AA251" s="6">
        <f t="shared" si="69"/>
        <v>5.3851648071345037</v>
      </c>
      <c r="AB251" s="4">
        <v>2.56</v>
      </c>
      <c r="AC251" s="4">
        <v>0.48</v>
      </c>
      <c r="AD251" s="6">
        <v>0.51</v>
      </c>
      <c r="AE251" s="4">
        <f t="shared" si="70"/>
        <v>0.10508059579677617</v>
      </c>
      <c r="AF251" s="4">
        <f t="shared" si="58"/>
        <v>0.77763194586138884</v>
      </c>
      <c r="AG251" s="4">
        <f t="shared" si="59"/>
        <v>0.23929086596016236</v>
      </c>
      <c r="AH251">
        <v>76</v>
      </c>
      <c r="AI251" s="4">
        <f t="shared" si="85"/>
        <v>2.2485207100591715</v>
      </c>
      <c r="AJ251" s="29">
        <f t="shared" si="60"/>
        <v>7.7535196898592118E-2</v>
      </c>
      <c r="AK251" t="s">
        <v>3</v>
      </c>
    </row>
    <row r="252" spans="1:37" x14ac:dyDescent="0.3">
      <c r="A252" s="12" t="s">
        <v>419</v>
      </c>
      <c r="B252" s="27" t="s">
        <v>459</v>
      </c>
      <c r="E252" s="31" t="s">
        <v>777</v>
      </c>
      <c r="F252" s="13">
        <v>260</v>
      </c>
      <c r="G252" s="5"/>
      <c r="H252" s="5">
        <v>130</v>
      </c>
      <c r="I252" s="5"/>
      <c r="J252" s="5"/>
      <c r="K252" s="5"/>
      <c r="L252" s="5"/>
      <c r="M252" s="5">
        <v>33800</v>
      </c>
      <c r="N252" s="5">
        <f t="shared" si="53"/>
        <v>2602.6</v>
      </c>
      <c r="O252" s="29">
        <v>7.6999999999999999E-2</v>
      </c>
      <c r="P252" s="5">
        <v>226</v>
      </c>
      <c r="Q252" s="29">
        <f t="shared" si="86"/>
        <v>6.6863905325443788E-3</v>
      </c>
      <c r="R252" s="5"/>
      <c r="S252" s="4">
        <f t="shared" si="77"/>
        <v>2.1702127659574467E-3</v>
      </c>
      <c r="T252" s="6">
        <v>25</v>
      </c>
      <c r="U252" s="6">
        <v>235</v>
      </c>
      <c r="V252" s="6">
        <f t="shared" si="67"/>
        <v>235</v>
      </c>
      <c r="W252" s="18">
        <f t="shared" si="79"/>
        <v>804.69232352335871</v>
      </c>
      <c r="X252" s="18">
        <f t="shared" si="78"/>
        <v>946.6968512039515</v>
      </c>
      <c r="Y252" s="6">
        <f t="shared" si="68"/>
        <v>407.07964601769913</v>
      </c>
      <c r="Z252" s="5">
        <v>92000</v>
      </c>
      <c r="AA252" s="6">
        <f t="shared" si="69"/>
        <v>5</v>
      </c>
      <c r="AB252" s="4">
        <v>2.54</v>
      </c>
      <c r="AC252" s="4">
        <v>0.43</v>
      </c>
      <c r="AD252" s="6">
        <v>0.51</v>
      </c>
      <c r="AE252" s="4">
        <f t="shared" si="70"/>
        <v>0.10887573964497041</v>
      </c>
      <c r="AF252" s="4">
        <f t="shared" si="58"/>
        <v>0.93901948534470892</v>
      </c>
      <c r="AG252" s="4">
        <f t="shared" si="59"/>
        <v>0.22919597378291148</v>
      </c>
      <c r="AH252">
        <v>85</v>
      </c>
      <c r="AI252" s="4">
        <f t="shared" si="85"/>
        <v>2.5147928994082842</v>
      </c>
      <c r="AJ252" s="29">
        <f t="shared" si="60"/>
        <v>0.10059171597633138</v>
      </c>
      <c r="AK252" t="s">
        <v>3</v>
      </c>
    </row>
    <row r="253" spans="1:37" x14ac:dyDescent="0.3">
      <c r="A253" s="12" t="s">
        <v>419</v>
      </c>
      <c r="B253" s="27" t="s">
        <v>460</v>
      </c>
      <c r="E253" s="31" t="s">
        <v>777</v>
      </c>
      <c r="F253" s="13">
        <v>262</v>
      </c>
      <c r="G253" s="5"/>
      <c r="H253" s="5">
        <v>131</v>
      </c>
      <c r="I253" s="5"/>
      <c r="J253" s="5"/>
      <c r="K253" s="5"/>
      <c r="L253" s="5"/>
      <c r="M253" s="5">
        <v>34322</v>
      </c>
      <c r="N253" s="5">
        <f t="shared" si="53"/>
        <v>4358.8940000000002</v>
      </c>
      <c r="O253" s="29">
        <v>0.127</v>
      </c>
      <c r="P253" s="5">
        <v>226</v>
      </c>
      <c r="Q253" s="29">
        <f t="shared" si="86"/>
        <v>6.5846978614299868E-3</v>
      </c>
      <c r="R253" s="5"/>
      <c r="S253" s="4">
        <f t="shared" si="77"/>
        <v>2.1509433962264147E-3</v>
      </c>
      <c r="T253" s="6">
        <v>46</v>
      </c>
      <c r="U253" s="6">
        <v>530</v>
      </c>
      <c r="V253" s="6">
        <f t="shared" si="67"/>
        <v>530</v>
      </c>
      <c r="W253" s="18">
        <f t="shared" si="79"/>
        <v>805.94184576485452</v>
      </c>
      <c r="X253" s="18">
        <f t="shared" si="78"/>
        <v>948.16687737041707</v>
      </c>
      <c r="Y253" s="6">
        <f t="shared" si="68"/>
        <v>530.97345132743362</v>
      </c>
      <c r="Z253" s="5">
        <v>120000</v>
      </c>
      <c r="AA253" s="6">
        <f t="shared" si="69"/>
        <v>6.7823299831252681</v>
      </c>
      <c r="AB253" s="4">
        <v>2.5499999999999998</v>
      </c>
      <c r="AC253" s="4">
        <v>0.56000000000000005</v>
      </c>
      <c r="AD253" s="6">
        <v>1.1399999999999999</v>
      </c>
      <c r="AE253" s="4">
        <f t="shared" si="70"/>
        <v>7.600651629199677E-2</v>
      </c>
      <c r="AF253" s="4">
        <f t="shared" si="58"/>
        <v>1.5786279032227124</v>
      </c>
      <c r="AG253" s="4">
        <f t="shared" si="59"/>
        <v>7.3080574226502271E-2</v>
      </c>
      <c r="AH253">
        <v>131</v>
      </c>
      <c r="AI253" s="4">
        <f t="shared" si="85"/>
        <v>3.8167938931297711</v>
      </c>
      <c r="AJ253" s="29">
        <f t="shared" si="60"/>
        <v>8.2973780285429802E-2</v>
      </c>
      <c r="AK253" t="s">
        <v>3</v>
      </c>
    </row>
    <row r="254" spans="1:37" x14ac:dyDescent="0.3">
      <c r="A254" s="12" t="s">
        <v>419</v>
      </c>
      <c r="B254" s="27" t="s">
        <v>461</v>
      </c>
      <c r="E254" s="31" t="s">
        <v>777</v>
      </c>
      <c r="F254" s="13">
        <v>260</v>
      </c>
      <c r="G254" s="5"/>
      <c r="H254" s="5">
        <v>131</v>
      </c>
      <c r="I254" s="5"/>
      <c r="J254" s="5"/>
      <c r="K254" s="5"/>
      <c r="L254" s="5"/>
      <c r="M254" s="5">
        <v>34060</v>
      </c>
      <c r="N254" s="5">
        <f t="shared" si="53"/>
        <v>4768.4000000000005</v>
      </c>
      <c r="O254" s="29">
        <v>0.14000000000000001</v>
      </c>
      <c r="P254" s="5">
        <v>226</v>
      </c>
      <c r="Q254" s="29">
        <f t="shared" si="86"/>
        <v>6.6353493834409869E-3</v>
      </c>
      <c r="R254" s="5"/>
      <c r="S254" s="4">
        <f t="shared" si="77"/>
        <v>2.1509433962264147E-3</v>
      </c>
      <c r="T254" s="6">
        <v>36</v>
      </c>
      <c r="U254" s="6">
        <v>530</v>
      </c>
      <c r="V254" s="6">
        <f t="shared" si="67"/>
        <v>530</v>
      </c>
      <c r="W254" s="18">
        <f t="shared" si="79"/>
        <v>803.20983950802463</v>
      </c>
      <c r="X254" s="18">
        <f t="shared" si="78"/>
        <v>944.95275236238194</v>
      </c>
      <c r="Y254" s="6">
        <f t="shared" si="68"/>
        <v>557.52212389380531</v>
      </c>
      <c r="Z254" s="5">
        <v>126000</v>
      </c>
      <c r="AA254" s="6">
        <f t="shared" si="69"/>
        <v>6</v>
      </c>
      <c r="AB254" s="4">
        <v>2.54</v>
      </c>
      <c r="AC254" s="4">
        <v>0.59</v>
      </c>
      <c r="AD254" s="6">
        <v>1.1399999999999999</v>
      </c>
      <c r="AE254" s="4">
        <f t="shared" si="70"/>
        <v>0.10275983558426306</v>
      </c>
      <c r="AF254" s="4">
        <f t="shared" si="58"/>
        <v>2.2091549420375918</v>
      </c>
      <c r="AG254" s="4">
        <f t="shared" si="59"/>
        <v>6.7013783465062871E-2</v>
      </c>
      <c r="AH254">
        <v>129</v>
      </c>
      <c r="AI254" s="4">
        <f t="shared" si="85"/>
        <v>3.787433940105696</v>
      </c>
      <c r="AJ254" s="29">
        <f t="shared" si="60"/>
        <v>0.10520649833626933</v>
      </c>
      <c r="AK254" t="s">
        <v>3</v>
      </c>
    </row>
    <row r="255" spans="1:37" x14ac:dyDescent="0.3">
      <c r="A255" s="12" t="s">
        <v>419</v>
      </c>
      <c r="B255" s="27" t="s">
        <v>462</v>
      </c>
      <c r="E255" s="31" t="s">
        <v>777</v>
      </c>
      <c r="F255" s="13">
        <v>262</v>
      </c>
      <c r="G255" s="5"/>
      <c r="H255" s="5">
        <v>132</v>
      </c>
      <c r="I255" s="5"/>
      <c r="J255" s="5"/>
      <c r="K255" s="5"/>
      <c r="L255" s="5"/>
      <c r="M255" s="5">
        <v>34584</v>
      </c>
      <c r="N255" s="5">
        <f t="shared" si="53"/>
        <v>4184.6639999999998</v>
      </c>
      <c r="O255" s="29">
        <v>0.121</v>
      </c>
      <c r="P255" s="5">
        <v>226</v>
      </c>
      <c r="Q255" s="29">
        <f t="shared" si="86"/>
        <v>6.5348137867221835E-3</v>
      </c>
      <c r="R255" s="5"/>
      <c r="S255" s="4">
        <f t="shared" si="77"/>
        <v>2.8490566037735849E-3</v>
      </c>
      <c r="T255" s="6">
        <v>56</v>
      </c>
      <c r="U255" s="6">
        <v>530</v>
      </c>
      <c r="V255" s="6">
        <f t="shared" si="67"/>
        <v>530</v>
      </c>
      <c r="W255" s="18">
        <f t="shared" si="79"/>
        <v>799.97190616659634</v>
      </c>
      <c r="X255" s="18">
        <f t="shared" si="78"/>
        <v>941.14341901952514</v>
      </c>
      <c r="Y255" s="6">
        <f t="shared" si="68"/>
        <v>592.92035398230087</v>
      </c>
      <c r="Z255" s="5">
        <v>134000</v>
      </c>
      <c r="AA255" s="6">
        <f t="shared" si="69"/>
        <v>7.4833147735478827</v>
      </c>
      <c r="AB255" s="4">
        <v>2.5499999999999998</v>
      </c>
      <c r="AC255" s="4">
        <v>0.63</v>
      </c>
      <c r="AD255" s="6">
        <v>1.51</v>
      </c>
      <c r="AE255" s="4">
        <f t="shared" si="70"/>
        <v>6.9189716136281026E-2</v>
      </c>
      <c r="AF255" s="4">
        <f t="shared" si="58"/>
        <v>1.2385297757394267</v>
      </c>
      <c r="AG255" s="4">
        <f t="shared" si="59"/>
        <v>7.5372595911247134E-2</v>
      </c>
      <c r="AH255">
        <v>160</v>
      </c>
      <c r="AI255" s="4">
        <f t="shared" si="85"/>
        <v>4.6264168401572983</v>
      </c>
      <c r="AJ255" s="29">
        <f t="shared" si="60"/>
        <v>8.2614586431380324E-2</v>
      </c>
      <c r="AK255" t="s">
        <v>3</v>
      </c>
    </row>
    <row r="256" spans="1:37" x14ac:dyDescent="0.3">
      <c r="A256" s="12" t="s">
        <v>419</v>
      </c>
      <c r="B256" s="27" t="s">
        <v>463</v>
      </c>
      <c r="E256" s="31" t="s">
        <v>777</v>
      </c>
      <c r="F256" s="13">
        <v>261</v>
      </c>
      <c r="G256" s="5"/>
      <c r="H256" s="5">
        <v>131</v>
      </c>
      <c r="I256" s="5"/>
      <c r="J256" s="5"/>
      <c r="K256" s="5"/>
      <c r="L256" s="5"/>
      <c r="M256" s="5">
        <v>34191</v>
      </c>
      <c r="N256" s="5">
        <f t="shared" ref="N256:N341" si="87">+O256*H256*F256</f>
        <v>4308.0659999999998</v>
      </c>
      <c r="O256" s="29">
        <v>0.126</v>
      </c>
      <c r="P256" s="5">
        <v>226</v>
      </c>
      <c r="Q256" s="29">
        <f t="shared" si="86"/>
        <v>6.6099265888684153E-3</v>
      </c>
      <c r="R256" s="5"/>
      <c r="S256" s="4">
        <f t="shared" si="77"/>
        <v>2.1529745042492918E-3</v>
      </c>
      <c r="T256" s="6">
        <v>51</v>
      </c>
      <c r="U256" s="6">
        <v>353</v>
      </c>
      <c r="V256" s="6">
        <f t="shared" si="67"/>
        <v>353</v>
      </c>
      <c r="W256" s="18">
        <f t="shared" si="79"/>
        <v>806.91874497184222</v>
      </c>
      <c r="X256" s="18">
        <f t="shared" si="78"/>
        <v>949.31617055510856</v>
      </c>
      <c r="Y256" s="6">
        <f t="shared" si="68"/>
        <v>522.12389380530976</v>
      </c>
      <c r="Z256" s="5">
        <v>118000</v>
      </c>
      <c r="AA256" s="6">
        <f t="shared" si="69"/>
        <v>7.1414284285428504</v>
      </c>
      <c r="AB256" s="4">
        <v>2.54</v>
      </c>
      <c r="AC256" s="4">
        <v>0.55000000000000004</v>
      </c>
      <c r="AD256" s="6">
        <v>0.76</v>
      </c>
      <c r="AE256" s="4">
        <f t="shared" si="70"/>
        <v>6.7670600163671102E-2</v>
      </c>
      <c r="AF256" s="4">
        <f t="shared" si="58"/>
        <v>0.97669948367540627</v>
      </c>
      <c r="AG256" s="4">
        <f t="shared" si="59"/>
        <v>0.10707678089787856</v>
      </c>
      <c r="AH256">
        <v>107</v>
      </c>
      <c r="AI256" s="4">
        <f t="shared" si="85"/>
        <v>3.129478517738586</v>
      </c>
      <c r="AJ256" s="29">
        <f t="shared" si="60"/>
        <v>6.1362323877227176E-2</v>
      </c>
      <c r="AK256" t="s">
        <v>3</v>
      </c>
    </row>
    <row r="257" spans="1:37" x14ac:dyDescent="0.3">
      <c r="A257" s="12" t="s">
        <v>419</v>
      </c>
      <c r="B257" s="27" t="s">
        <v>464</v>
      </c>
      <c r="E257" s="31" t="s">
        <v>777</v>
      </c>
      <c r="F257" s="13">
        <v>260</v>
      </c>
      <c r="G257" s="5"/>
      <c r="H257" s="5">
        <v>131</v>
      </c>
      <c r="I257" s="5"/>
      <c r="J257" s="5"/>
      <c r="K257" s="5"/>
      <c r="L257" s="5"/>
      <c r="M257" s="5">
        <v>34060</v>
      </c>
      <c r="N257" s="5">
        <f t="shared" si="87"/>
        <v>4325.62</v>
      </c>
      <c r="O257" s="29">
        <v>0.127</v>
      </c>
      <c r="P257" s="5">
        <v>226</v>
      </c>
      <c r="Q257" s="29">
        <f t="shared" si="86"/>
        <v>6.6353493834409869E-3</v>
      </c>
      <c r="R257" s="5"/>
      <c r="S257" s="4">
        <f t="shared" si="77"/>
        <v>2.1529745042492918E-3</v>
      </c>
      <c r="T257" s="6">
        <v>51</v>
      </c>
      <c r="U257" s="6">
        <v>353</v>
      </c>
      <c r="V257" s="6">
        <f t="shared" si="67"/>
        <v>353</v>
      </c>
      <c r="W257" s="18">
        <f t="shared" si="79"/>
        <v>806.91874497184222</v>
      </c>
      <c r="X257" s="18">
        <f t="shared" si="78"/>
        <v>949.31617055510856</v>
      </c>
      <c r="Y257" s="6">
        <f t="shared" si="68"/>
        <v>522.12389380530976</v>
      </c>
      <c r="Z257" s="5">
        <v>118000</v>
      </c>
      <c r="AA257" s="6">
        <f t="shared" si="69"/>
        <v>7.1414284285428504</v>
      </c>
      <c r="AB257" s="4">
        <v>4.24</v>
      </c>
      <c r="AC257" s="4">
        <v>0.55000000000000004</v>
      </c>
      <c r="AD257" s="6">
        <v>0.76</v>
      </c>
      <c r="AE257" s="4">
        <f t="shared" si="70"/>
        <v>6.7930871702762144E-2</v>
      </c>
      <c r="AF257" s="4">
        <f t="shared" si="58"/>
        <v>0.98402329013599787</v>
      </c>
      <c r="AG257" s="4">
        <f t="shared" si="59"/>
        <v>0.10668860737555701</v>
      </c>
      <c r="AH257">
        <v>91</v>
      </c>
      <c r="AI257" s="4">
        <f t="shared" si="85"/>
        <v>2.6717557251908395</v>
      </c>
      <c r="AJ257" s="29">
        <f t="shared" si="60"/>
        <v>5.2387367160604693E-2</v>
      </c>
      <c r="AK257" t="s">
        <v>3</v>
      </c>
    </row>
    <row r="258" spans="1:37" x14ac:dyDescent="0.3">
      <c r="A258" s="12" t="s">
        <v>419</v>
      </c>
      <c r="B258" s="27" t="s">
        <v>557</v>
      </c>
      <c r="E258" s="31" t="s">
        <v>777</v>
      </c>
      <c r="F258" s="13">
        <v>260</v>
      </c>
      <c r="G258" s="5"/>
      <c r="H258" s="5">
        <v>131</v>
      </c>
      <c r="I258" s="5"/>
      <c r="J258" s="5"/>
      <c r="K258" s="5"/>
      <c r="L258" s="5"/>
      <c r="M258" s="5">
        <v>34060</v>
      </c>
      <c r="N258" s="5">
        <f>+O258*H258*F258</f>
        <v>4223.4399999999996</v>
      </c>
      <c r="O258" s="29">
        <v>0.124</v>
      </c>
      <c r="P258" s="5">
        <v>226</v>
      </c>
      <c r="Q258" s="29">
        <f>+P258/M258</f>
        <v>6.6353493834409869E-3</v>
      </c>
      <c r="R258" s="5"/>
      <c r="S258" s="4">
        <f t="shared" si="77"/>
        <v>2.1529745042492918E-3</v>
      </c>
      <c r="T258" s="6">
        <v>54</v>
      </c>
      <c r="U258" s="6">
        <v>353</v>
      </c>
      <c r="V258" s="6">
        <f>+U258</f>
        <v>353</v>
      </c>
      <c r="W258" s="18">
        <f t="shared" si="79"/>
        <v>804.86725663716811</v>
      </c>
      <c r="X258" s="18">
        <f t="shared" si="78"/>
        <v>946.90265486725662</v>
      </c>
      <c r="Y258" s="6">
        <f>+Z258/P258</f>
        <v>473.45132743362831</v>
      </c>
      <c r="Z258" s="5">
        <v>107000</v>
      </c>
      <c r="AA258" s="6">
        <f>+SQRT(T258)</f>
        <v>7.3484692283495345</v>
      </c>
      <c r="AB258" s="4">
        <v>1.68</v>
      </c>
      <c r="AC258" s="4">
        <v>0.5</v>
      </c>
      <c r="AD258" s="6">
        <v>0.76</v>
      </c>
      <c r="AE258" s="4">
        <f t="shared" si="70"/>
        <v>5.8176203214371155E-2</v>
      </c>
      <c r="AF258" s="4">
        <f t="shared" ref="AF258:AF321" si="88">+(O258*U258+Q258*W258)/(T258)</f>
        <v>0.90949213805702356</v>
      </c>
      <c r="AG258" s="4">
        <f t="shared" ref="AG258:AG321" si="89">+(Q258*W258)/(O258*U258+Q258*W258)</f>
        <v>0.10874150674431683</v>
      </c>
      <c r="AH258">
        <v>191</v>
      </c>
      <c r="AI258" s="4">
        <f t="shared" si="85"/>
        <v>5.607751027598356</v>
      </c>
      <c r="AJ258" s="29">
        <f t="shared" ref="AJ258:AJ321" si="90">+AI258/T258</f>
        <v>0.1038472412518214</v>
      </c>
      <c r="AK258" t="s">
        <v>133</v>
      </c>
    </row>
    <row r="259" spans="1:37" x14ac:dyDescent="0.3">
      <c r="A259" s="12" t="s">
        <v>419</v>
      </c>
      <c r="B259" s="27" t="s">
        <v>558</v>
      </c>
      <c r="E259" s="31" t="s">
        <v>777</v>
      </c>
      <c r="F259" s="13">
        <v>259</v>
      </c>
      <c r="G259" s="5"/>
      <c r="H259" s="5">
        <v>132</v>
      </c>
      <c r="I259" s="5"/>
      <c r="J259" s="5"/>
      <c r="K259" s="5"/>
      <c r="L259" s="5"/>
      <c r="M259" s="5">
        <v>34188</v>
      </c>
      <c r="N259" s="5">
        <f>+O259*H259*F259</f>
        <v>4239.3119999999999</v>
      </c>
      <c r="O259" s="29">
        <v>0.124</v>
      </c>
      <c r="P259" s="5">
        <v>226</v>
      </c>
      <c r="Q259" s="29">
        <f>+P259/M259</f>
        <v>6.6105066105066109E-3</v>
      </c>
      <c r="R259" s="5"/>
      <c r="S259" s="4">
        <f t="shared" si="77"/>
        <v>2.1529745042492918E-3</v>
      </c>
      <c r="T259" s="6">
        <v>54</v>
      </c>
      <c r="U259" s="6">
        <v>353</v>
      </c>
      <c r="V259" s="6">
        <f>+U259</f>
        <v>353</v>
      </c>
      <c r="W259" s="18">
        <f t="shared" si="79"/>
        <v>804.86725663716811</v>
      </c>
      <c r="X259" s="18">
        <f t="shared" si="78"/>
        <v>946.90265486725662</v>
      </c>
      <c r="Y259" s="6">
        <f>+Z259/P259</f>
        <v>473.45132743362831</v>
      </c>
      <c r="Z259" s="5">
        <v>107000</v>
      </c>
      <c r="AA259" s="6">
        <f>+SQRT(T259)</f>
        <v>7.3484692283495345</v>
      </c>
      <c r="AB259" s="4">
        <v>1.48</v>
      </c>
      <c r="AC259" s="4">
        <v>0.5</v>
      </c>
      <c r="AD259" s="6">
        <v>0.76</v>
      </c>
      <c r="AE259" s="4">
        <f t="shared" si="70"/>
        <v>5.7958391291724622E-2</v>
      </c>
      <c r="AF259" s="4">
        <f t="shared" si="88"/>
        <v>0.90912185778852439</v>
      </c>
      <c r="AG259" s="4">
        <f t="shared" si="89"/>
        <v>0.10837850212468578</v>
      </c>
      <c r="AH259">
        <v>122</v>
      </c>
      <c r="AI259" s="4">
        <f t="shared" si="85"/>
        <v>3.5685035685035684</v>
      </c>
      <c r="AJ259" s="29">
        <f t="shared" si="90"/>
        <v>6.6083399416732747E-2</v>
      </c>
      <c r="AK259" t="s">
        <v>133</v>
      </c>
    </row>
    <row r="260" spans="1:37" x14ac:dyDescent="0.3">
      <c r="A260" s="12" t="s">
        <v>420</v>
      </c>
      <c r="B260" s="27" t="s">
        <v>465</v>
      </c>
      <c r="E260" s="31" t="s">
        <v>777</v>
      </c>
      <c r="F260" s="13">
        <v>254</v>
      </c>
      <c r="G260" s="5"/>
      <c r="H260" s="5">
        <v>25.4</v>
      </c>
      <c r="I260" s="5"/>
      <c r="J260" s="5"/>
      <c r="K260" s="5"/>
      <c r="L260" s="5"/>
      <c r="M260" s="5">
        <v>20968</v>
      </c>
      <c r="N260" s="5">
        <f t="shared" si="87"/>
        <v>335.48320000000001</v>
      </c>
      <c r="O260" s="29">
        <v>5.1999999999999998E-2</v>
      </c>
      <c r="P260" s="5">
        <v>232</v>
      </c>
      <c r="Q260" s="29">
        <f t="shared" si="86"/>
        <v>1.1064479206409768E-2</v>
      </c>
      <c r="R260" s="5"/>
      <c r="S260" s="4">
        <f t="shared" si="77"/>
        <v>3.2830188679245281E-2</v>
      </c>
      <c r="T260" s="6">
        <v>37</v>
      </c>
      <c r="U260" s="6">
        <v>265</v>
      </c>
      <c r="V260" s="6">
        <f t="shared" si="67"/>
        <v>265</v>
      </c>
      <c r="W260" s="18">
        <f t="shared" si="79"/>
        <v>1580.4597701149423</v>
      </c>
      <c r="X260" s="18">
        <f t="shared" si="78"/>
        <v>1859.364435429344</v>
      </c>
      <c r="Y260" s="6">
        <f t="shared" si="68"/>
        <v>948.27586206896547</v>
      </c>
      <c r="Z260" s="5">
        <v>220000</v>
      </c>
      <c r="AA260" s="6">
        <f t="shared" si="69"/>
        <v>6.0827625302982193</v>
      </c>
      <c r="AB260" s="4">
        <v>4</v>
      </c>
      <c r="AC260" s="4">
        <v>0.51</v>
      </c>
      <c r="AD260" s="6">
        <v>8.6999999999999993</v>
      </c>
      <c r="AE260" s="4">
        <f t="shared" si="70"/>
        <v>0.283572393454118</v>
      </c>
      <c r="AF260" s="4">
        <f t="shared" si="88"/>
        <v>0.8450530881892957</v>
      </c>
      <c r="AG260" s="4">
        <f t="shared" si="89"/>
        <v>0.55927924808789542</v>
      </c>
      <c r="AH260">
        <v>70</v>
      </c>
      <c r="AI260" s="4">
        <f t="shared" si="85"/>
        <v>10.850021700043401</v>
      </c>
      <c r="AJ260" s="29">
        <f t="shared" si="90"/>
        <v>0.29324382973090274</v>
      </c>
      <c r="AK260" t="s">
        <v>3</v>
      </c>
    </row>
    <row r="261" spans="1:37" x14ac:dyDescent="0.3">
      <c r="A261" s="12" t="s">
        <v>420</v>
      </c>
      <c r="B261" s="27" t="s">
        <v>466</v>
      </c>
      <c r="E261" s="31" t="s">
        <v>777</v>
      </c>
      <c r="F261" s="13">
        <v>254</v>
      </c>
      <c r="G261" s="5"/>
      <c r="H261" s="5">
        <v>25.4</v>
      </c>
      <c r="I261" s="5"/>
      <c r="J261" s="5"/>
      <c r="K261" s="5"/>
      <c r="L261" s="5"/>
      <c r="M261" s="5">
        <v>20968</v>
      </c>
      <c r="N261" s="5">
        <f t="shared" si="87"/>
        <v>322.58</v>
      </c>
      <c r="O261" s="29">
        <v>0.05</v>
      </c>
      <c r="P261" s="5">
        <v>232</v>
      </c>
      <c r="Q261" s="29">
        <f t="shared" si="86"/>
        <v>1.1064479206409768E-2</v>
      </c>
      <c r="R261" s="5"/>
      <c r="S261" s="4">
        <f t="shared" si="77"/>
        <v>3.2830188679245281E-2</v>
      </c>
      <c r="T261" s="6">
        <v>42</v>
      </c>
      <c r="U261" s="6">
        <v>265</v>
      </c>
      <c r="V261" s="6">
        <f t="shared" si="67"/>
        <v>265</v>
      </c>
      <c r="W261" s="18">
        <f t="shared" si="79"/>
        <v>1582.4468085106384</v>
      </c>
      <c r="X261" s="18">
        <f t="shared" si="78"/>
        <v>1861.7021276595747</v>
      </c>
      <c r="Y261" s="6">
        <f t="shared" si="68"/>
        <v>875</v>
      </c>
      <c r="Z261" s="5">
        <v>203000</v>
      </c>
      <c r="AA261" s="6">
        <f t="shared" si="69"/>
        <v>6.4807406984078604</v>
      </c>
      <c r="AB261" s="4">
        <v>3</v>
      </c>
      <c r="AC261" s="4">
        <v>0.47</v>
      </c>
      <c r="AD261" s="6">
        <v>8.6999999999999993</v>
      </c>
      <c r="AE261" s="4">
        <f t="shared" si="70"/>
        <v>0.23050998346687016</v>
      </c>
      <c r="AF261" s="4">
        <f t="shared" si="88"/>
        <v>0.73235594780989188</v>
      </c>
      <c r="AG261" s="4">
        <f t="shared" si="89"/>
        <v>0.56923106664236012</v>
      </c>
      <c r="AH261">
        <v>70</v>
      </c>
      <c r="AI261" s="4">
        <f t="shared" si="85"/>
        <v>10.850021700043401</v>
      </c>
      <c r="AJ261" s="29">
        <f t="shared" si="90"/>
        <v>0.25833385000103337</v>
      </c>
      <c r="AK261" t="s">
        <v>3</v>
      </c>
    </row>
    <row r="262" spans="1:37" x14ac:dyDescent="0.3">
      <c r="A262" s="12" t="s">
        <v>420</v>
      </c>
      <c r="B262" s="27" t="s">
        <v>467</v>
      </c>
      <c r="E262" s="31" t="s">
        <v>777</v>
      </c>
      <c r="F262" s="13">
        <v>254</v>
      </c>
      <c r="G262" s="5"/>
      <c r="H262" s="5">
        <v>25.4</v>
      </c>
      <c r="I262" s="5"/>
      <c r="J262" s="5"/>
      <c r="K262" s="5"/>
      <c r="L262" s="5"/>
      <c r="M262" s="5">
        <v>20968</v>
      </c>
      <c r="N262" s="5">
        <f t="shared" si="87"/>
        <v>348.38639999999998</v>
      </c>
      <c r="O262" s="29">
        <v>5.3999999999999999E-2</v>
      </c>
      <c r="P262" s="5">
        <v>232</v>
      </c>
      <c r="Q262" s="29">
        <f t="shared" si="86"/>
        <v>1.1064479206409768E-2</v>
      </c>
      <c r="R262" s="5"/>
      <c r="S262" s="4">
        <f t="shared" si="77"/>
        <v>3.2830188679245281E-2</v>
      </c>
      <c r="T262" s="6">
        <v>33</v>
      </c>
      <c r="U262" s="6">
        <v>265</v>
      </c>
      <c r="V262" s="6">
        <f t="shared" si="67"/>
        <v>265</v>
      </c>
      <c r="W262" s="18">
        <f t="shared" si="79"/>
        <v>1572.7502102607234</v>
      </c>
      <c r="X262" s="18">
        <f t="shared" si="78"/>
        <v>1850.2943650126158</v>
      </c>
      <c r="Y262" s="6">
        <f t="shared" si="68"/>
        <v>758.62068965517244</v>
      </c>
      <c r="Z262" s="5">
        <v>176000</v>
      </c>
      <c r="AA262" s="6">
        <f t="shared" si="69"/>
        <v>5.7445626465380286</v>
      </c>
      <c r="AB262" s="4">
        <v>3</v>
      </c>
      <c r="AC262" s="4">
        <v>0.41</v>
      </c>
      <c r="AD262" s="6">
        <v>8.6999999999999993</v>
      </c>
      <c r="AE262" s="4">
        <f t="shared" si="70"/>
        <v>0.25435584382551191</v>
      </c>
      <c r="AF262" s="4">
        <f t="shared" si="88"/>
        <v>0.96095945449413234</v>
      </c>
      <c r="AG262" s="4">
        <f t="shared" si="89"/>
        <v>0.54874645167559311</v>
      </c>
      <c r="AH262">
        <v>76</v>
      </c>
      <c r="AI262" s="4">
        <f t="shared" si="85"/>
        <v>11.780023560047121</v>
      </c>
      <c r="AJ262" s="29">
        <f t="shared" si="90"/>
        <v>0.35697041091051884</v>
      </c>
      <c r="AK262" t="s">
        <v>3</v>
      </c>
    </row>
    <row r="263" spans="1:37" x14ac:dyDescent="0.3">
      <c r="A263" s="12" t="s">
        <v>420</v>
      </c>
      <c r="B263" s="27" t="s">
        <v>468</v>
      </c>
      <c r="E263" s="31" t="s">
        <v>777</v>
      </c>
      <c r="F263" s="13">
        <v>254</v>
      </c>
      <c r="G263" s="5"/>
      <c r="H263" s="5">
        <v>25.4</v>
      </c>
      <c r="I263" s="5"/>
      <c r="J263" s="5"/>
      <c r="K263" s="5"/>
      <c r="L263" s="5"/>
      <c r="M263" s="5">
        <v>20968</v>
      </c>
      <c r="N263" s="5">
        <f t="shared" si="87"/>
        <v>251.61239999999998</v>
      </c>
      <c r="O263" s="29">
        <v>3.9E-2</v>
      </c>
      <c r="P263" s="5">
        <v>154</v>
      </c>
      <c r="Q263" s="29">
        <f t="shared" si="86"/>
        <v>7.3445249904616561E-3</v>
      </c>
      <c r="R263" s="5"/>
      <c r="S263" s="4">
        <f t="shared" si="77"/>
        <v>3.2830188679245281E-2</v>
      </c>
      <c r="T263" s="6">
        <v>34</v>
      </c>
      <c r="U263" s="6">
        <v>265</v>
      </c>
      <c r="V263" s="6">
        <f t="shared" si="67"/>
        <v>265</v>
      </c>
      <c r="W263" s="18">
        <f t="shared" si="79"/>
        <v>1597.1262779773419</v>
      </c>
      <c r="X263" s="18">
        <f t="shared" si="78"/>
        <v>1878.9720917380494</v>
      </c>
      <c r="Y263" s="6">
        <f t="shared" si="68"/>
        <v>883.11688311688317</v>
      </c>
      <c r="Z263" s="5">
        <v>136000</v>
      </c>
      <c r="AA263" s="6">
        <f t="shared" si="69"/>
        <v>5.8309518948453007</v>
      </c>
      <c r="AB263" s="4">
        <v>3</v>
      </c>
      <c r="AC263" s="4">
        <v>0.47</v>
      </c>
      <c r="AD263" s="6">
        <v>8.6999999999999993</v>
      </c>
      <c r="AE263" s="4">
        <f t="shared" si="70"/>
        <v>0.19076688286913393</v>
      </c>
      <c r="AF263" s="4">
        <f t="shared" si="88"/>
        <v>0.64897452533904698</v>
      </c>
      <c r="AG263" s="4">
        <f t="shared" si="89"/>
        <v>0.53161399043130508</v>
      </c>
      <c r="AH263">
        <v>79</v>
      </c>
      <c r="AI263" s="4">
        <f t="shared" si="85"/>
        <v>12.245024490048982</v>
      </c>
      <c r="AJ263" s="29">
        <f t="shared" si="90"/>
        <v>0.36014777911908769</v>
      </c>
      <c r="AK263" t="s">
        <v>3</v>
      </c>
    </row>
    <row r="264" spans="1:37" x14ac:dyDescent="0.3">
      <c r="A264" s="12" t="s">
        <v>420</v>
      </c>
      <c r="B264" s="27" t="s">
        <v>469</v>
      </c>
      <c r="E264" s="31" t="s">
        <v>777</v>
      </c>
      <c r="F264" s="13">
        <v>254</v>
      </c>
      <c r="G264" s="5"/>
      <c r="H264" s="5">
        <v>25.4</v>
      </c>
      <c r="I264" s="5"/>
      <c r="J264" s="5"/>
      <c r="K264" s="5"/>
      <c r="L264" s="5"/>
      <c r="M264" s="5">
        <v>20968</v>
      </c>
      <c r="N264" s="5">
        <f t="shared" si="87"/>
        <v>316.1284</v>
      </c>
      <c r="O264" s="29">
        <v>4.9000000000000002E-2</v>
      </c>
      <c r="P264" s="5">
        <v>232</v>
      </c>
      <c r="Q264" s="29">
        <f t="shared" si="86"/>
        <v>1.1064479206409768E-2</v>
      </c>
      <c r="R264" s="5"/>
      <c r="S264" s="4">
        <f t="shared" si="77"/>
        <v>4.9849056603773589E-2</v>
      </c>
      <c r="T264" s="6">
        <v>44</v>
      </c>
      <c r="U264" s="6">
        <v>265</v>
      </c>
      <c r="V264" s="6">
        <f t="shared" si="67"/>
        <v>265</v>
      </c>
      <c r="W264" s="18">
        <f t="shared" si="79"/>
        <v>1593.75</v>
      </c>
      <c r="X264" s="18">
        <f t="shared" si="78"/>
        <v>1875</v>
      </c>
      <c r="Y264" s="6">
        <f t="shared" si="68"/>
        <v>750</v>
      </c>
      <c r="Z264" s="5">
        <v>174000</v>
      </c>
      <c r="AA264" s="6">
        <f t="shared" si="69"/>
        <v>6.6332495807107996</v>
      </c>
      <c r="AB264" s="4">
        <v>3</v>
      </c>
      <c r="AC264" s="4">
        <v>0.4</v>
      </c>
      <c r="AD264" s="6">
        <v>13.21</v>
      </c>
      <c r="AE264" s="4">
        <f t="shared" si="70"/>
        <v>0.18859907738198467</v>
      </c>
      <c r="AF264" s="4">
        <f t="shared" si="88"/>
        <v>0.69588667580035379</v>
      </c>
      <c r="AG264" s="4">
        <f t="shared" si="89"/>
        <v>0.57591710457134415</v>
      </c>
      <c r="AH264">
        <v>86</v>
      </c>
      <c r="AI264" s="4">
        <f t="shared" si="85"/>
        <v>13.330026660053321</v>
      </c>
      <c r="AJ264" s="29">
        <f t="shared" si="90"/>
        <v>0.30295515136484819</v>
      </c>
      <c r="AK264" t="s">
        <v>3</v>
      </c>
    </row>
    <row r="265" spans="1:37" x14ac:dyDescent="0.3">
      <c r="A265" s="12" t="s">
        <v>420</v>
      </c>
      <c r="B265" s="27" t="s">
        <v>470</v>
      </c>
      <c r="E265" s="31" t="s">
        <v>777</v>
      </c>
      <c r="F265" s="13">
        <v>254</v>
      </c>
      <c r="G265" s="5"/>
      <c r="H265" s="5">
        <v>25.4</v>
      </c>
      <c r="I265" s="5"/>
      <c r="J265" s="5"/>
      <c r="K265" s="5"/>
      <c r="L265" s="5"/>
      <c r="M265" s="5">
        <v>20968</v>
      </c>
      <c r="N265" s="5">
        <f t="shared" si="87"/>
        <v>316.1284</v>
      </c>
      <c r="O265" s="29">
        <v>4.9000000000000002E-2</v>
      </c>
      <c r="P265" s="5">
        <v>232</v>
      </c>
      <c r="Q265" s="29">
        <f t="shared" si="86"/>
        <v>1.1064479206409768E-2</v>
      </c>
      <c r="R265" s="5"/>
      <c r="S265" s="4">
        <f t="shared" si="77"/>
        <v>3.2830188679245281E-2</v>
      </c>
      <c r="T265" s="6">
        <v>44</v>
      </c>
      <c r="U265" s="6">
        <v>265</v>
      </c>
      <c r="V265" s="6">
        <f t="shared" si="67"/>
        <v>265</v>
      </c>
      <c r="W265" s="18">
        <f t="shared" si="79"/>
        <v>1561.4737274220033</v>
      </c>
      <c r="X265" s="18">
        <f t="shared" si="78"/>
        <v>1837.0279146141215</v>
      </c>
      <c r="Y265" s="6">
        <f t="shared" si="68"/>
        <v>771.55172413793105</v>
      </c>
      <c r="Z265" s="5">
        <v>179000</v>
      </c>
      <c r="AA265" s="6">
        <f t="shared" si="69"/>
        <v>6.6332495807107996</v>
      </c>
      <c r="AB265" s="4">
        <v>3</v>
      </c>
      <c r="AC265" s="4">
        <v>0.42</v>
      </c>
      <c r="AD265" s="6">
        <v>8.6999999999999993</v>
      </c>
      <c r="AE265" s="4">
        <f t="shared" si="70"/>
        <v>0.19401859109985778</v>
      </c>
      <c r="AF265" s="4">
        <f t="shared" si="88"/>
        <v>0.68777030882763424</v>
      </c>
      <c r="AG265" s="4">
        <f t="shared" si="89"/>
        <v>0.57091250876083355</v>
      </c>
      <c r="AH265">
        <v>77</v>
      </c>
      <c r="AI265" s="4">
        <f t="shared" si="85"/>
        <v>11.935023870047742</v>
      </c>
      <c r="AJ265" s="29">
        <f t="shared" si="90"/>
        <v>0.27125054250108505</v>
      </c>
      <c r="AK265" t="s">
        <v>3</v>
      </c>
    </row>
    <row r="266" spans="1:37" x14ac:dyDescent="0.3">
      <c r="A266" s="12" t="s">
        <v>420</v>
      </c>
      <c r="B266" s="27" t="s">
        <v>559</v>
      </c>
      <c r="E266" s="31" t="s">
        <v>777</v>
      </c>
      <c r="F266" s="13">
        <v>254</v>
      </c>
      <c r="G266" s="5"/>
      <c r="H266" s="5">
        <v>25</v>
      </c>
      <c r="I266" s="5"/>
      <c r="J266" s="5"/>
      <c r="K266" s="5"/>
      <c r="L266" s="5"/>
      <c r="M266" s="5">
        <v>20968</v>
      </c>
      <c r="N266" s="5">
        <f>+O266*H266*F266</f>
        <v>336.55</v>
      </c>
      <c r="O266" s="29">
        <v>5.2999999999999999E-2</v>
      </c>
      <c r="P266" s="5">
        <v>232</v>
      </c>
      <c r="Q266" s="29">
        <f>+P266/M266</f>
        <v>1.1064479206409768E-2</v>
      </c>
      <c r="R266" s="5"/>
      <c r="S266" s="4">
        <f t="shared" si="77"/>
        <v>3.2830188679245281E-2</v>
      </c>
      <c r="T266" s="6">
        <v>34</v>
      </c>
      <c r="U266" s="6">
        <v>265</v>
      </c>
      <c r="V266" s="6">
        <f>+U266</f>
        <v>265</v>
      </c>
      <c r="W266" s="18">
        <f t="shared" si="79"/>
        <v>1568.1034482758621</v>
      </c>
      <c r="X266" s="18">
        <f t="shared" si="78"/>
        <v>1844.8275862068965</v>
      </c>
      <c r="Y266" s="6">
        <f>+Z266/P266</f>
        <v>922.41379310344826</v>
      </c>
      <c r="Z266" s="5">
        <v>214000</v>
      </c>
      <c r="AA266" s="6">
        <f>+SQRT(T266)</f>
        <v>5.8309518948453007</v>
      </c>
      <c r="AB266" s="4">
        <v>2</v>
      </c>
      <c r="AC266" s="4">
        <v>0.5</v>
      </c>
      <c r="AD266" s="6">
        <v>8.6999999999999993</v>
      </c>
      <c r="AE266" s="4">
        <f t="shared" si="70"/>
        <v>0.30017730098525486</v>
      </c>
      <c r="AF266" s="4">
        <f t="shared" si="88"/>
        <v>0.9233896469690509</v>
      </c>
      <c r="AG266" s="4">
        <f t="shared" si="89"/>
        <v>0.55263930384096782</v>
      </c>
      <c r="AH266">
        <v>81</v>
      </c>
      <c r="AI266" s="4">
        <f t="shared" si="85"/>
        <v>12.755905511811024</v>
      </c>
      <c r="AJ266" s="29">
        <f t="shared" si="90"/>
        <v>0.37517369152385366</v>
      </c>
      <c r="AK266" t="s">
        <v>133</v>
      </c>
    </row>
    <row r="267" spans="1:37" x14ac:dyDescent="0.3">
      <c r="A267" s="12" t="s">
        <v>420</v>
      </c>
      <c r="B267" s="27" t="s">
        <v>560</v>
      </c>
      <c r="E267" s="31" t="s">
        <v>777</v>
      </c>
      <c r="F267" s="13">
        <v>254</v>
      </c>
      <c r="G267" s="5"/>
      <c r="H267" s="5">
        <v>25</v>
      </c>
      <c r="I267" s="5"/>
      <c r="J267" s="5"/>
      <c r="K267" s="5"/>
      <c r="L267" s="5"/>
      <c r="M267" s="5">
        <v>20968</v>
      </c>
      <c r="N267" s="5">
        <f>+O267*H267*F267</f>
        <v>336.55</v>
      </c>
      <c r="O267" s="29">
        <v>5.2999999999999999E-2</v>
      </c>
      <c r="P267" s="5">
        <v>232</v>
      </c>
      <c r="Q267" s="29">
        <f>+P267/M267</f>
        <v>1.1064479206409768E-2</v>
      </c>
      <c r="R267" s="5"/>
      <c r="S267" s="4">
        <f t="shared" si="77"/>
        <v>3.2830188679245281E-2</v>
      </c>
      <c r="T267" s="6">
        <v>35</v>
      </c>
      <c r="U267" s="6">
        <v>265</v>
      </c>
      <c r="V267" s="6">
        <f>+U267</f>
        <v>265</v>
      </c>
      <c r="W267" s="18">
        <f t="shared" si="79"/>
        <v>1570.1970443349753</v>
      </c>
      <c r="X267" s="18">
        <f t="shared" si="78"/>
        <v>1847.2906403940888</v>
      </c>
      <c r="Y267" s="6">
        <f>+Z267/P267</f>
        <v>905.17241379310349</v>
      </c>
      <c r="Z267" s="5">
        <v>210000</v>
      </c>
      <c r="AA267" s="6">
        <f>+SQRT(T267)</f>
        <v>5.9160797830996161</v>
      </c>
      <c r="AB267" s="4">
        <v>1</v>
      </c>
      <c r="AC267" s="4">
        <v>0.49</v>
      </c>
      <c r="AD267" s="6">
        <v>8.6999999999999993</v>
      </c>
      <c r="AE267" s="4">
        <f t="shared" si="70"/>
        <v>0.28615032430370085</v>
      </c>
      <c r="AF267" s="4">
        <f t="shared" si="88"/>
        <v>0.89766892991458325</v>
      </c>
      <c r="AG267" s="4">
        <f t="shared" si="89"/>
        <v>0.55296913938650161</v>
      </c>
      <c r="AH267">
        <v>126</v>
      </c>
      <c r="AI267" s="4">
        <f t="shared" si="85"/>
        <v>19.84251968503937</v>
      </c>
      <c r="AJ267" s="29">
        <f t="shared" si="90"/>
        <v>0.56692913385826771</v>
      </c>
      <c r="AK267" t="s">
        <v>133</v>
      </c>
    </row>
    <row r="268" spans="1:37" x14ac:dyDescent="0.3">
      <c r="A268" s="12" t="s">
        <v>420</v>
      </c>
      <c r="B268" s="27" t="s">
        <v>561</v>
      </c>
      <c r="E268" s="31" t="s">
        <v>777</v>
      </c>
      <c r="F268" s="13">
        <v>254</v>
      </c>
      <c r="G268" s="5"/>
      <c r="H268" s="5">
        <v>25</v>
      </c>
      <c r="I268" s="5"/>
      <c r="J268" s="5"/>
      <c r="K268" s="5"/>
      <c r="L268" s="5"/>
      <c r="M268" s="5">
        <v>20968</v>
      </c>
      <c r="N268" s="5">
        <f>+O268*H268*F268</f>
        <v>317.5</v>
      </c>
      <c r="O268" s="29">
        <v>0.05</v>
      </c>
      <c r="P268" s="5">
        <v>232</v>
      </c>
      <c r="Q268" s="29">
        <f>+P268/M268</f>
        <v>1.1064479206409768E-2</v>
      </c>
      <c r="R268" s="5"/>
      <c r="S268" s="4">
        <f t="shared" si="77"/>
        <v>3.2830188679245281E-2</v>
      </c>
      <c r="T268" s="6">
        <v>43</v>
      </c>
      <c r="U268" s="6">
        <v>265</v>
      </c>
      <c r="V268" s="6">
        <f>+U268</f>
        <v>265</v>
      </c>
      <c r="W268" s="18">
        <f t="shared" si="79"/>
        <v>1578.9203612479475</v>
      </c>
      <c r="X268" s="18">
        <f t="shared" si="78"/>
        <v>1857.553366174056</v>
      </c>
      <c r="Y268" s="6">
        <f>+Z268/P268</f>
        <v>780.17241379310349</v>
      </c>
      <c r="Z268" s="5">
        <v>181000</v>
      </c>
      <c r="AA268" s="6">
        <f>+SQRT(T268)</f>
        <v>6.5574385243020004</v>
      </c>
      <c r="AB268" s="4">
        <v>2</v>
      </c>
      <c r="AC268" s="4">
        <v>0.42</v>
      </c>
      <c r="AD268" s="6">
        <v>8.6999999999999993</v>
      </c>
      <c r="AE268" s="4">
        <f t="shared" si="70"/>
        <v>0.20074887092623978</v>
      </c>
      <c r="AF268" s="4">
        <f t="shared" si="88"/>
        <v>0.71441701175825389</v>
      </c>
      <c r="AG268" s="4">
        <f t="shared" si="89"/>
        <v>0.56868393415582619</v>
      </c>
      <c r="AH268">
        <v>100</v>
      </c>
      <c r="AI268" s="4">
        <f t="shared" si="85"/>
        <v>15.748031496062993</v>
      </c>
      <c r="AJ268" s="29">
        <f t="shared" si="90"/>
        <v>0.36623329060611609</v>
      </c>
      <c r="AK268" t="s">
        <v>133</v>
      </c>
    </row>
    <row r="269" spans="1:37" x14ac:dyDescent="0.3">
      <c r="A269" s="12" t="s">
        <v>420</v>
      </c>
      <c r="B269" s="27" t="s">
        <v>562</v>
      </c>
      <c r="E269" s="31" t="s">
        <v>777</v>
      </c>
      <c r="F269" s="13">
        <v>254</v>
      </c>
      <c r="G269" s="5"/>
      <c r="H269" s="5">
        <v>25</v>
      </c>
      <c r="I269" s="5"/>
      <c r="J269" s="5"/>
      <c r="K269" s="5"/>
      <c r="L269" s="5"/>
      <c r="M269" s="5">
        <v>20968</v>
      </c>
      <c r="N269" s="5">
        <f>+O269*H269*F269</f>
        <v>228.59999999999997</v>
      </c>
      <c r="O269" s="29">
        <v>3.5999999999999997E-2</v>
      </c>
      <c r="P269" s="5">
        <v>154</v>
      </c>
      <c r="Q269" s="29">
        <f>+P269/M269</f>
        <v>7.3445249904616561E-3</v>
      </c>
      <c r="R269" s="5"/>
      <c r="S269" s="4">
        <f t="shared" si="77"/>
        <v>3.2830188679245281E-2</v>
      </c>
      <c r="T269" s="6">
        <v>44</v>
      </c>
      <c r="U269" s="6">
        <v>265</v>
      </c>
      <c r="V269" s="6">
        <f>+U269</f>
        <v>265</v>
      </c>
      <c r="W269" s="18">
        <f t="shared" si="79"/>
        <v>1576.9944341372914</v>
      </c>
      <c r="X269" s="18">
        <f t="shared" si="78"/>
        <v>1855.2875695732839</v>
      </c>
      <c r="Y269" s="6">
        <f>+Z269/P269</f>
        <v>909.09090909090912</v>
      </c>
      <c r="Z269" s="5">
        <v>140000</v>
      </c>
      <c r="AA269" s="6">
        <f>+SQRT(T269)</f>
        <v>6.6332495807107996</v>
      </c>
      <c r="AB269" s="4">
        <v>2</v>
      </c>
      <c r="AC269" s="4">
        <v>0.49</v>
      </c>
      <c r="AD269" s="6">
        <v>8.6999999999999993</v>
      </c>
      <c r="AE269" s="4">
        <f t="shared" si="70"/>
        <v>0.15174638410044744</v>
      </c>
      <c r="AF269" s="4">
        <f t="shared" si="88"/>
        <v>0.4800517052577335</v>
      </c>
      <c r="AG269" s="4">
        <f t="shared" si="89"/>
        <v>0.54834410659623656</v>
      </c>
      <c r="AH269">
        <v>102</v>
      </c>
      <c r="AI269" s="4">
        <f t="shared" si="85"/>
        <v>16.062992125984252</v>
      </c>
      <c r="AJ269" s="29">
        <f t="shared" si="90"/>
        <v>0.36506800286327845</v>
      </c>
      <c r="AK269" t="s">
        <v>133</v>
      </c>
    </row>
    <row r="270" spans="1:37" x14ac:dyDescent="0.3">
      <c r="A270" s="12" t="s">
        <v>421</v>
      </c>
      <c r="B270" s="27" t="s">
        <v>471</v>
      </c>
      <c r="E270" s="31" t="s">
        <v>777</v>
      </c>
      <c r="F270" s="13">
        <v>457</v>
      </c>
      <c r="G270" s="5"/>
      <c r="H270" s="5">
        <v>76.2</v>
      </c>
      <c r="I270" s="5"/>
      <c r="J270" s="5"/>
      <c r="K270" s="5"/>
      <c r="L270" s="5"/>
      <c r="M270" s="5">
        <v>65806</v>
      </c>
      <c r="N270" s="5">
        <f t="shared" si="87"/>
        <v>1044.702</v>
      </c>
      <c r="O270" s="29">
        <v>0.03</v>
      </c>
      <c r="P270" s="5">
        <v>485</v>
      </c>
      <c r="Q270" s="29">
        <f t="shared" si="86"/>
        <v>7.3701486186669909E-3</v>
      </c>
      <c r="R270" s="5"/>
      <c r="S270" s="4">
        <f t="shared" si="77"/>
        <v>2.0487804878048781E-3</v>
      </c>
      <c r="T270" s="6">
        <v>45</v>
      </c>
      <c r="U270" s="6">
        <v>410</v>
      </c>
      <c r="V270" s="6">
        <f t="shared" si="67"/>
        <v>410</v>
      </c>
      <c r="W270" s="18">
        <f t="shared" si="79"/>
        <v>1461.9059592657784</v>
      </c>
      <c r="X270" s="18">
        <f t="shared" si="78"/>
        <v>1719.8893638420923</v>
      </c>
      <c r="Y270" s="6">
        <f t="shared" si="68"/>
        <v>705.15463917525778</v>
      </c>
      <c r="Z270" s="5">
        <v>342000</v>
      </c>
      <c r="AA270" s="6">
        <f t="shared" si="69"/>
        <v>6.7082039324993694</v>
      </c>
      <c r="AB270" s="4">
        <v>3.39</v>
      </c>
      <c r="AC270" s="4">
        <v>0.41</v>
      </c>
      <c r="AD270" s="6">
        <v>0.84</v>
      </c>
      <c r="AE270" s="4">
        <f t="shared" si="70"/>
        <v>0.1154909886636477</v>
      </c>
      <c r="AF270" s="4">
        <f t="shared" si="88"/>
        <v>0.51276587080674929</v>
      </c>
      <c r="AG270" s="4">
        <f t="shared" si="89"/>
        <v>0.46694320177103421</v>
      </c>
      <c r="AH270">
        <v>169</v>
      </c>
      <c r="AI270" s="4">
        <f t="shared" si="85"/>
        <v>4.8530585755555169</v>
      </c>
      <c r="AJ270" s="29">
        <f t="shared" si="90"/>
        <v>0.10784574612345593</v>
      </c>
      <c r="AK270" t="s">
        <v>3</v>
      </c>
    </row>
    <row r="271" spans="1:37" x14ac:dyDescent="0.3">
      <c r="A271" s="12" t="s">
        <v>421</v>
      </c>
      <c r="B271" s="27" t="s">
        <v>472</v>
      </c>
      <c r="E271" s="31" t="s">
        <v>777</v>
      </c>
      <c r="F271" s="13">
        <v>457</v>
      </c>
      <c r="G271" s="5"/>
      <c r="H271" s="5">
        <v>76.2</v>
      </c>
      <c r="I271" s="5"/>
      <c r="J271" s="5"/>
      <c r="K271" s="5"/>
      <c r="L271" s="5"/>
      <c r="M271" s="5">
        <v>65806</v>
      </c>
      <c r="N271" s="5">
        <f t="shared" si="87"/>
        <v>1044.702</v>
      </c>
      <c r="O271" s="29">
        <v>0.03</v>
      </c>
      <c r="P271" s="5">
        <v>485</v>
      </c>
      <c r="Q271" s="29">
        <f t="shared" si="86"/>
        <v>7.3701486186669909E-3</v>
      </c>
      <c r="R271" s="5"/>
      <c r="S271" s="4">
        <f t="shared" si="77"/>
        <v>1.6341463414634148E-3</v>
      </c>
      <c r="T271" s="6">
        <v>46</v>
      </c>
      <c r="U271" s="6">
        <v>410</v>
      </c>
      <c r="V271" s="6">
        <f t="shared" si="67"/>
        <v>410</v>
      </c>
      <c r="W271" s="18">
        <f t="shared" si="79"/>
        <v>1466.1805380940407</v>
      </c>
      <c r="X271" s="18">
        <f t="shared" si="78"/>
        <v>1724.9182801106363</v>
      </c>
      <c r="Y271" s="6">
        <f t="shared" si="68"/>
        <v>707.21649484536078</v>
      </c>
      <c r="Z271" s="5">
        <v>343000</v>
      </c>
      <c r="AA271" s="6">
        <f t="shared" si="69"/>
        <v>6.7823299831252681</v>
      </c>
      <c r="AB271" s="4">
        <v>3.39</v>
      </c>
      <c r="AC271" s="4">
        <v>0.41</v>
      </c>
      <c r="AD271" s="6">
        <v>0.67</v>
      </c>
      <c r="AE271" s="4">
        <f t="shared" ref="AE271:AE334" si="91">+Z271/(M271*T271)</f>
        <v>0.11331066679528363</v>
      </c>
      <c r="AF271" s="4">
        <f t="shared" si="88"/>
        <v>0.50230366233804824</v>
      </c>
      <c r="AG271" s="4">
        <f t="shared" si="89"/>
        <v>0.46767000841042472</v>
      </c>
      <c r="AH271">
        <v>172</v>
      </c>
      <c r="AI271" s="4">
        <f t="shared" ref="AI271:AI302" si="92">1000*AH271/(H271*F271)</f>
        <v>4.9392075443523602</v>
      </c>
      <c r="AJ271" s="29">
        <f t="shared" si="90"/>
        <v>0.10737407705113826</v>
      </c>
      <c r="AK271" t="s">
        <v>3</v>
      </c>
    </row>
    <row r="272" spans="1:37" x14ac:dyDescent="0.3">
      <c r="A272" s="12" t="s">
        <v>421</v>
      </c>
      <c r="B272" s="27" t="s">
        <v>563</v>
      </c>
      <c r="E272" s="31" t="s">
        <v>777</v>
      </c>
      <c r="F272" s="13">
        <v>457</v>
      </c>
      <c r="G272" s="5"/>
      <c r="H272" s="5">
        <v>76</v>
      </c>
      <c r="I272" s="5"/>
      <c r="J272" s="5"/>
      <c r="K272" s="5"/>
      <c r="L272" s="5"/>
      <c r="M272" s="5">
        <v>65806</v>
      </c>
      <c r="N272" s="5">
        <f>+O272*H272*F272</f>
        <v>1041.9599999999998</v>
      </c>
      <c r="O272" s="29">
        <v>0.03</v>
      </c>
      <c r="P272" s="5">
        <v>485</v>
      </c>
      <c r="Q272" s="29">
        <f>+P272/M272</f>
        <v>7.3701486186669909E-3</v>
      </c>
      <c r="R272" s="5"/>
      <c r="S272" s="4">
        <f t="shared" si="77"/>
        <v>3.731707317073171E-3</v>
      </c>
      <c r="T272" s="6">
        <v>47</v>
      </c>
      <c r="U272" s="6">
        <v>410</v>
      </c>
      <c r="V272" s="6">
        <f>+U272</f>
        <v>410</v>
      </c>
      <c r="W272" s="18">
        <f t="shared" si="79"/>
        <v>1493.8635247913601</v>
      </c>
      <c r="X272" s="18">
        <f t="shared" si="78"/>
        <v>1757.4864997545412</v>
      </c>
      <c r="Y272" s="6">
        <f>+Z272/P272</f>
        <v>738.14432989690727</v>
      </c>
      <c r="Z272" s="5">
        <v>358000</v>
      </c>
      <c r="AA272" s="6">
        <f>+SQRT(T272)</f>
        <v>6.8556546004010439</v>
      </c>
      <c r="AB272" s="4">
        <v>2.54</v>
      </c>
      <c r="AC272" s="4">
        <v>0.42</v>
      </c>
      <c r="AD272" s="6">
        <v>1.53</v>
      </c>
      <c r="AE272" s="4">
        <f t="shared" si="91"/>
        <v>0.11574964709290558</v>
      </c>
      <c r="AF272" s="4">
        <f t="shared" si="88"/>
        <v>0.49595736582378813</v>
      </c>
      <c r="AG272" s="4">
        <f t="shared" si="89"/>
        <v>0.4723293861663177</v>
      </c>
      <c r="AH272">
        <v>239</v>
      </c>
      <c r="AI272" s="4">
        <f t="shared" si="92"/>
        <v>6.8812622365541865</v>
      </c>
      <c r="AJ272" s="29">
        <f t="shared" si="90"/>
        <v>0.14640983482030184</v>
      </c>
      <c r="AK272" t="s">
        <v>133</v>
      </c>
    </row>
    <row r="273" spans="1:37" x14ac:dyDescent="0.3">
      <c r="A273" s="12" t="s">
        <v>422</v>
      </c>
      <c r="B273" s="27" t="s">
        <v>473</v>
      </c>
      <c r="E273" s="31" t="s">
        <v>777</v>
      </c>
      <c r="F273" s="13">
        <v>305</v>
      </c>
      <c r="G273" s="5"/>
      <c r="H273" s="5">
        <v>45</v>
      </c>
      <c r="I273" s="5"/>
      <c r="J273" s="5"/>
      <c r="K273" s="5"/>
      <c r="L273" s="5"/>
      <c r="M273" s="5">
        <v>31163</v>
      </c>
      <c r="N273" s="5">
        <f t="shared" si="87"/>
        <v>411.74999999999994</v>
      </c>
      <c r="O273" s="29">
        <v>0.03</v>
      </c>
      <c r="P273" s="5">
        <v>184</v>
      </c>
      <c r="Q273" s="29">
        <f t="shared" si="86"/>
        <v>5.9044379552674643E-3</v>
      </c>
      <c r="R273" s="5"/>
      <c r="S273" s="4">
        <f t="shared" si="77"/>
        <v>1.0954545454545455E-2</v>
      </c>
      <c r="T273" s="6">
        <v>27</v>
      </c>
      <c r="U273" s="6">
        <v>220</v>
      </c>
      <c r="V273" s="6">
        <f t="shared" si="67"/>
        <v>220</v>
      </c>
      <c r="W273" s="18">
        <f t="shared" si="79"/>
        <v>1454.6716003700278</v>
      </c>
      <c r="X273" s="18">
        <f t="shared" si="78"/>
        <v>1711.3783533765034</v>
      </c>
      <c r="Y273" s="6">
        <f t="shared" si="68"/>
        <v>804.3478260869565</v>
      </c>
      <c r="Z273" s="5">
        <v>148000</v>
      </c>
      <c r="AA273" s="6">
        <f t="shared" si="69"/>
        <v>5.196152422706632</v>
      </c>
      <c r="AB273" s="4">
        <v>3.41</v>
      </c>
      <c r="AC273" s="4">
        <v>0.47</v>
      </c>
      <c r="AD273" s="6">
        <v>2.41</v>
      </c>
      <c r="AE273" s="4">
        <f t="shared" si="91"/>
        <v>0.17589710494758148</v>
      </c>
      <c r="AF273" s="4">
        <f t="shared" si="88"/>
        <v>0.56255622998794286</v>
      </c>
      <c r="AG273" s="4">
        <f t="shared" si="89"/>
        <v>0.56547553575278409</v>
      </c>
      <c r="AH273">
        <v>81</v>
      </c>
      <c r="AI273" s="4">
        <f t="shared" si="92"/>
        <v>5.9016393442622954</v>
      </c>
      <c r="AJ273" s="29">
        <f t="shared" si="90"/>
        <v>0.21857923497267762</v>
      </c>
      <c r="AK273" t="s">
        <v>3</v>
      </c>
    </row>
    <row r="274" spans="1:37" x14ac:dyDescent="0.3">
      <c r="A274" s="12" t="s">
        <v>422</v>
      </c>
      <c r="B274" s="27" t="s">
        <v>474</v>
      </c>
      <c r="E274" s="31" t="s">
        <v>777</v>
      </c>
      <c r="F274" s="13">
        <v>305</v>
      </c>
      <c r="G274" s="5"/>
      <c r="H274" s="5">
        <v>45</v>
      </c>
      <c r="I274" s="5"/>
      <c r="J274" s="5"/>
      <c r="K274" s="5"/>
      <c r="L274" s="5"/>
      <c r="M274" s="5">
        <v>30760</v>
      </c>
      <c r="N274" s="5">
        <f t="shared" si="87"/>
        <v>343.125</v>
      </c>
      <c r="O274" s="29">
        <v>2.5000000000000001E-2</v>
      </c>
      <c r="P274" s="5">
        <v>138</v>
      </c>
      <c r="Q274" s="29">
        <f t="shared" si="86"/>
        <v>4.4863459037711309E-3</v>
      </c>
      <c r="R274" s="5"/>
      <c r="S274" s="4">
        <f t="shared" si="77"/>
        <v>7.8636363636363643E-3</v>
      </c>
      <c r="T274" s="6">
        <v>20</v>
      </c>
      <c r="U274" s="6">
        <v>220</v>
      </c>
      <c r="V274" s="6">
        <f t="shared" si="67"/>
        <v>220</v>
      </c>
      <c r="W274" s="18">
        <f t="shared" si="79"/>
        <v>1472.9048519218652</v>
      </c>
      <c r="X274" s="18">
        <f t="shared" si="78"/>
        <v>1732.8292375551355</v>
      </c>
      <c r="Y274" s="6">
        <f t="shared" si="68"/>
        <v>797.10144927536237</v>
      </c>
      <c r="Z274" s="5">
        <v>110000</v>
      </c>
      <c r="AA274" s="6">
        <f t="shared" si="69"/>
        <v>4.4721359549995796</v>
      </c>
      <c r="AB274" s="4">
        <v>3.38</v>
      </c>
      <c r="AC274" s="4">
        <v>0.46</v>
      </c>
      <c r="AD274" s="6">
        <v>1.73</v>
      </c>
      <c r="AE274" s="4">
        <f t="shared" si="91"/>
        <v>0.17880364109232769</v>
      </c>
      <c r="AF274" s="4">
        <f t="shared" si="88"/>
        <v>0.60539803245321422</v>
      </c>
      <c r="AG274" s="4">
        <f t="shared" si="89"/>
        <v>0.54575339651231469</v>
      </c>
      <c r="AH274">
        <v>60</v>
      </c>
      <c r="AI274" s="4">
        <f t="shared" si="92"/>
        <v>4.3715846994535523</v>
      </c>
      <c r="AJ274" s="29">
        <f t="shared" si="90"/>
        <v>0.21857923497267762</v>
      </c>
      <c r="AK274" t="s">
        <v>3</v>
      </c>
    </row>
    <row r="275" spans="1:37" x14ac:dyDescent="0.3">
      <c r="A275" s="12" t="s">
        <v>422</v>
      </c>
      <c r="B275" s="27" t="s">
        <v>475</v>
      </c>
      <c r="E275" s="31" t="s">
        <v>777</v>
      </c>
      <c r="F275" s="13">
        <v>305</v>
      </c>
      <c r="G275" s="5"/>
      <c r="H275" s="5">
        <v>44.5</v>
      </c>
      <c r="I275" s="5"/>
      <c r="J275" s="5"/>
      <c r="K275" s="5"/>
      <c r="L275" s="5"/>
      <c r="M275" s="5">
        <v>30484</v>
      </c>
      <c r="N275" s="5">
        <f t="shared" si="87"/>
        <v>420.7475</v>
      </c>
      <c r="O275" s="29">
        <v>3.1E-2</v>
      </c>
      <c r="P275" s="5">
        <v>184</v>
      </c>
      <c r="Q275" s="29">
        <f t="shared" si="86"/>
        <v>6.0359532869702142E-3</v>
      </c>
      <c r="R275" s="5"/>
      <c r="S275" s="4">
        <f t="shared" si="77"/>
        <v>7.1103896103896103E-3</v>
      </c>
      <c r="T275" s="6">
        <v>23</v>
      </c>
      <c r="U275" s="6">
        <v>308</v>
      </c>
      <c r="V275" s="6">
        <f t="shared" si="67"/>
        <v>308</v>
      </c>
      <c r="W275" s="18">
        <f t="shared" si="79"/>
        <v>1474.3293246993526</v>
      </c>
      <c r="X275" s="18">
        <f t="shared" si="78"/>
        <v>1734.5050878815914</v>
      </c>
      <c r="Y275" s="6">
        <f t="shared" si="68"/>
        <v>815.21739130434787</v>
      </c>
      <c r="Z275" s="5">
        <v>150000</v>
      </c>
      <c r="AA275" s="6">
        <f t="shared" si="69"/>
        <v>4.7958315233127191</v>
      </c>
      <c r="AB275" s="4">
        <v>3.4</v>
      </c>
      <c r="AC275" s="4">
        <v>0.47</v>
      </c>
      <c r="AD275" s="6">
        <v>2.19</v>
      </c>
      <c r="AE275" s="4">
        <f t="shared" si="91"/>
        <v>0.21393974315820702</v>
      </c>
      <c r="AF275" s="4">
        <f t="shared" si="88"/>
        <v>0.80204273623894051</v>
      </c>
      <c r="AG275" s="4">
        <f t="shared" si="89"/>
        <v>0.48240858494735483</v>
      </c>
      <c r="AH275">
        <v>65</v>
      </c>
      <c r="AI275" s="4">
        <f t="shared" si="92"/>
        <v>4.7890955977159697</v>
      </c>
      <c r="AJ275" s="29">
        <f t="shared" si="90"/>
        <v>0.20822154772678128</v>
      </c>
      <c r="AK275" t="s">
        <v>3</v>
      </c>
    </row>
    <row r="276" spans="1:37" x14ac:dyDescent="0.3">
      <c r="A276" s="12" t="s">
        <v>422</v>
      </c>
      <c r="B276" s="27" t="s">
        <v>476</v>
      </c>
      <c r="E276" s="31" t="s">
        <v>777</v>
      </c>
      <c r="F276" s="13">
        <v>305</v>
      </c>
      <c r="G276" s="5"/>
      <c r="H276" s="5">
        <v>44.5</v>
      </c>
      <c r="I276" s="5"/>
      <c r="J276" s="5"/>
      <c r="K276" s="5"/>
      <c r="L276" s="5"/>
      <c r="M276" s="5">
        <v>30685</v>
      </c>
      <c r="N276" s="5">
        <f t="shared" si="87"/>
        <v>407.17500000000001</v>
      </c>
      <c r="O276" s="29">
        <v>0.03</v>
      </c>
      <c r="P276" s="5">
        <v>184</v>
      </c>
      <c r="Q276" s="29">
        <f t="shared" si="86"/>
        <v>5.9964151865732444E-3</v>
      </c>
      <c r="R276" s="5"/>
      <c r="S276" s="4">
        <f t="shared" si="77"/>
        <v>1.111111111111111E-2</v>
      </c>
      <c r="T276" s="6">
        <v>27</v>
      </c>
      <c r="U276" s="6">
        <v>207</v>
      </c>
      <c r="V276" s="6">
        <f t="shared" si="67"/>
        <v>207</v>
      </c>
      <c r="W276" s="18">
        <f t="shared" si="79"/>
        <v>1484.1581868640149</v>
      </c>
      <c r="X276" s="18">
        <f t="shared" si="78"/>
        <v>1746.0684551341351</v>
      </c>
      <c r="Y276" s="6">
        <f t="shared" si="68"/>
        <v>820.6521739130435</v>
      </c>
      <c r="Z276" s="5">
        <v>151000</v>
      </c>
      <c r="AA276" s="6">
        <f t="shared" si="69"/>
        <v>5.196152422706632</v>
      </c>
      <c r="AB276" s="4">
        <v>3.39</v>
      </c>
      <c r="AC276" s="4">
        <v>0.47</v>
      </c>
      <c r="AD276" s="6">
        <v>2.2999999999999998</v>
      </c>
      <c r="AE276" s="4">
        <f t="shared" si="91"/>
        <v>0.18225819105727856</v>
      </c>
      <c r="AF276" s="4">
        <f t="shared" si="88"/>
        <v>0.55961587744401442</v>
      </c>
      <c r="AG276" s="4">
        <f t="shared" si="89"/>
        <v>0.58900379837237571</v>
      </c>
      <c r="AH276">
        <v>70</v>
      </c>
      <c r="AI276" s="4">
        <f t="shared" si="92"/>
        <v>5.157487566771044</v>
      </c>
      <c r="AJ276" s="29">
        <f t="shared" si="90"/>
        <v>0.19101805802855717</v>
      </c>
      <c r="AK276" t="s">
        <v>3</v>
      </c>
    </row>
    <row r="277" spans="1:37" x14ac:dyDescent="0.3">
      <c r="A277" s="12" t="s">
        <v>422</v>
      </c>
      <c r="B277" s="27" t="s">
        <v>477</v>
      </c>
      <c r="E277" s="31" t="s">
        <v>777</v>
      </c>
      <c r="F277" s="13">
        <v>305</v>
      </c>
      <c r="G277" s="5"/>
      <c r="H277" s="5">
        <v>44.5</v>
      </c>
      <c r="I277" s="5"/>
      <c r="J277" s="5"/>
      <c r="K277" s="5"/>
      <c r="L277" s="5"/>
      <c r="M277" s="5">
        <v>30685</v>
      </c>
      <c r="N277" s="5">
        <f t="shared" si="87"/>
        <v>339.3125</v>
      </c>
      <c r="O277" s="29">
        <v>2.5000000000000001E-2</v>
      </c>
      <c r="P277" s="5">
        <v>138</v>
      </c>
      <c r="Q277" s="29">
        <f t="shared" si="86"/>
        <v>4.4973113899299333E-3</v>
      </c>
      <c r="R277" s="5"/>
      <c r="S277" s="4">
        <f t="shared" si="77"/>
        <v>7.9710144927536229E-3</v>
      </c>
      <c r="T277" s="6">
        <v>19</v>
      </c>
      <c r="U277" s="6">
        <v>207</v>
      </c>
      <c r="V277" s="6">
        <f t="shared" si="67"/>
        <v>207</v>
      </c>
      <c r="W277" s="18">
        <f t="shared" si="79"/>
        <v>1493.9870490286771</v>
      </c>
      <c r="X277" s="18">
        <f t="shared" si="78"/>
        <v>1757.631822386679</v>
      </c>
      <c r="Y277" s="6">
        <f t="shared" si="68"/>
        <v>826.08695652173913</v>
      </c>
      <c r="Z277" s="5">
        <v>114000</v>
      </c>
      <c r="AA277" s="6">
        <f t="shared" si="69"/>
        <v>4.358898943540674</v>
      </c>
      <c r="AB277" s="4">
        <v>3.39</v>
      </c>
      <c r="AC277" s="4">
        <v>0.47</v>
      </c>
      <c r="AD277" s="6">
        <v>1.65</v>
      </c>
      <c r="AE277" s="4">
        <f t="shared" si="91"/>
        <v>0.19553527782304056</v>
      </c>
      <c r="AF277" s="4">
        <f t="shared" si="88"/>
        <v>0.62599605115813051</v>
      </c>
      <c r="AG277" s="4">
        <f t="shared" si="89"/>
        <v>0.56490393102522996</v>
      </c>
      <c r="AH277">
        <v>54</v>
      </c>
      <c r="AI277" s="4">
        <f t="shared" si="92"/>
        <v>3.9786332657948056</v>
      </c>
      <c r="AJ277" s="29">
        <f t="shared" si="90"/>
        <v>0.20940175083130555</v>
      </c>
      <c r="AK277" t="s">
        <v>3</v>
      </c>
    </row>
    <row r="278" spans="1:37" x14ac:dyDescent="0.3">
      <c r="A278" s="12" t="s">
        <v>422</v>
      </c>
      <c r="B278" s="27" t="s">
        <v>478</v>
      </c>
      <c r="E278" s="31" t="s">
        <v>777</v>
      </c>
      <c r="F278" s="13">
        <v>355</v>
      </c>
      <c r="G278" s="5"/>
      <c r="H278" s="5">
        <v>43.4</v>
      </c>
      <c r="I278" s="5"/>
      <c r="J278" s="5"/>
      <c r="K278" s="5"/>
      <c r="L278" s="5"/>
      <c r="M278" s="5">
        <v>61954</v>
      </c>
      <c r="N278" s="5">
        <f t="shared" si="87"/>
        <v>107.849</v>
      </c>
      <c r="O278" s="29">
        <v>7.0000000000000001E-3</v>
      </c>
      <c r="P278" s="5">
        <v>184</v>
      </c>
      <c r="Q278" s="29">
        <f t="shared" si="86"/>
        <v>2.9699454433934854E-3</v>
      </c>
      <c r="R278" s="5"/>
      <c r="S278" s="4">
        <f t="shared" si="77"/>
        <v>1.7748917748917747E-2</v>
      </c>
      <c r="T278" s="6">
        <v>22</v>
      </c>
      <c r="U278" s="6">
        <v>231</v>
      </c>
      <c r="V278" s="6">
        <f t="shared" si="67"/>
        <v>231</v>
      </c>
      <c r="W278" s="18">
        <f t="shared" si="79"/>
        <v>1605.8488612836441</v>
      </c>
      <c r="X278" s="18">
        <f t="shared" si="78"/>
        <v>1889.2339544513459</v>
      </c>
      <c r="Y278" s="6">
        <f t="shared" si="68"/>
        <v>793.47826086956525</v>
      </c>
      <c r="Z278" s="5">
        <v>146000</v>
      </c>
      <c r="AA278" s="6">
        <f t="shared" si="69"/>
        <v>4.6904157598234297</v>
      </c>
      <c r="AB278" s="4">
        <v>2.87</v>
      </c>
      <c r="AC278" s="4">
        <v>0.42</v>
      </c>
      <c r="AD278" s="6">
        <v>4.0999999999999996</v>
      </c>
      <c r="AE278" s="4">
        <f t="shared" si="91"/>
        <v>0.10711759751369784</v>
      </c>
      <c r="AF278" s="4">
        <f t="shared" si="88"/>
        <v>0.2902856140158171</v>
      </c>
      <c r="AG278" s="4">
        <f t="shared" si="89"/>
        <v>0.74680109364291425</v>
      </c>
      <c r="AH278">
        <v>115</v>
      </c>
      <c r="AI278" s="4">
        <f t="shared" si="92"/>
        <v>7.4641396767702997</v>
      </c>
      <c r="AJ278" s="29">
        <f t="shared" si="90"/>
        <v>0.33927907621683179</v>
      </c>
      <c r="AK278" t="s">
        <v>3</v>
      </c>
    </row>
    <row r="279" spans="1:37" x14ac:dyDescent="0.3">
      <c r="A279" s="12" t="s">
        <v>422</v>
      </c>
      <c r="B279" s="27" t="s">
        <v>479</v>
      </c>
      <c r="E279" s="31" t="s">
        <v>777</v>
      </c>
      <c r="F279" s="13">
        <v>355</v>
      </c>
      <c r="G279" s="5"/>
      <c r="H279" s="5">
        <v>45.2</v>
      </c>
      <c r="I279" s="5"/>
      <c r="J279" s="5"/>
      <c r="K279" s="5"/>
      <c r="L279" s="5"/>
      <c r="M279" s="5">
        <v>62418</v>
      </c>
      <c r="N279" s="5">
        <f t="shared" si="87"/>
        <v>112.322</v>
      </c>
      <c r="O279" s="29">
        <v>7.0000000000000001E-3</v>
      </c>
      <c r="P279" s="5">
        <v>184</v>
      </c>
      <c r="Q279" s="29">
        <f t="shared" si="86"/>
        <v>2.94786760229421E-3</v>
      </c>
      <c r="R279" s="5"/>
      <c r="S279" s="4">
        <f t="shared" si="77"/>
        <v>1.9855769230769229E-2</v>
      </c>
      <c r="T279" s="6">
        <v>21</v>
      </c>
      <c r="U279" s="6">
        <v>208</v>
      </c>
      <c r="V279" s="6">
        <f t="shared" si="67"/>
        <v>208</v>
      </c>
      <c r="W279" s="18">
        <f t="shared" si="79"/>
        <v>1580.9178743961352</v>
      </c>
      <c r="X279" s="18">
        <f t="shared" si="78"/>
        <v>1859.9033816425119</v>
      </c>
      <c r="Y279" s="6">
        <f t="shared" si="68"/>
        <v>836.95652173913038</v>
      </c>
      <c r="Z279" s="5">
        <v>154000</v>
      </c>
      <c r="AA279" s="6">
        <f t="shared" si="69"/>
        <v>4.5825756949558398</v>
      </c>
      <c r="AB279" s="4">
        <v>2.82</v>
      </c>
      <c r="AC279" s="4">
        <v>0.45</v>
      </c>
      <c r="AD279" s="6">
        <v>4.13</v>
      </c>
      <c r="AE279" s="4">
        <f t="shared" si="91"/>
        <v>0.1174874769030301</v>
      </c>
      <c r="AF279" s="4">
        <f t="shared" si="88"/>
        <v>0.2912541230390569</v>
      </c>
      <c r="AG279" s="4">
        <f t="shared" si="89"/>
        <v>0.76194900655866138</v>
      </c>
      <c r="AH279">
        <v>100</v>
      </c>
      <c r="AI279" s="4">
        <f t="shared" si="92"/>
        <v>6.2320827620590791</v>
      </c>
      <c r="AJ279" s="29">
        <f t="shared" si="90"/>
        <v>0.29676584581233711</v>
      </c>
      <c r="AK279" t="s">
        <v>3</v>
      </c>
    </row>
    <row r="280" spans="1:37" x14ac:dyDescent="0.3">
      <c r="A280" s="12" t="s">
        <v>422</v>
      </c>
      <c r="B280" s="27" t="s">
        <v>480</v>
      </c>
      <c r="E280" s="31" t="s">
        <v>777</v>
      </c>
      <c r="F280" s="13">
        <v>355</v>
      </c>
      <c r="G280" s="5"/>
      <c r="H280" s="5">
        <v>45.7</v>
      </c>
      <c r="I280" s="5"/>
      <c r="J280" s="5"/>
      <c r="K280" s="5"/>
      <c r="L280" s="5"/>
      <c r="M280" s="5">
        <v>64363</v>
      </c>
      <c r="N280" s="5">
        <f t="shared" si="87"/>
        <v>81.117500000000007</v>
      </c>
      <c r="O280" s="29">
        <v>5.0000000000000001E-3</v>
      </c>
      <c r="P280" s="5">
        <v>138</v>
      </c>
      <c r="Q280" s="29">
        <f t="shared" si="86"/>
        <v>2.1440889952301788E-3</v>
      </c>
      <c r="R280" s="5"/>
      <c r="S280" s="4">
        <f t="shared" si="77"/>
        <v>1.354978354978355E-2</v>
      </c>
      <c r="T280" s="6">
        <v>23</v>
      </c>
      <c r="U280" s="6">
        <v>231</v>
      </c>
      <c r="V280" s="6">
        <f t="shared" si="67"/>
        <v>231</v>
      </c>
      <c r="W280" s="18">
        <f t="shared" si="79"/>
        <v>1616.8478260869563</v>
      </c>
      <c r="X280" s="18">
        <f t="shared" si="78"/>
        <v>1902.173913043478</v>
      </c>
      <c r="Y280" s="6">
        <f t="shared" si="68"/>
        <v>760.86956521739125</v>
      </c>
      <c r="Z280" s="5">
        <v>105000</v>
      </c>
      <c r="AA280" s="6">
        <f t="shared" si="69"/>
        <v>4.7958315233127191</v>
      </c>
      <c r="AB280" s="4">
        <v>2.89</v>
      </c>
      <c r="AC280" s="4">
        <v>0.4</v>
      </c>
      <c r="AD280" s="6">
        <v>3.13</v>
      </c>
      <c r="AE280" s="4">
        <f t="shared" si="91"/>
        <v>7.092922006905128E-2</v>
      </c>
      <c r="AF280" s="4">
        <f t="shared" si="88"/>
        <v>0.20094198395108179</v>
      </c>
      <c r="AG280" s="4">
        <f t="shared" si="89"/>
        <v>0.7500900990577809</v>
      </c>
      <c r="AH280">
        <v>90</v>
      </c>
      <c r="AI280" s="4">
        <f t="shared" si="92"/>
        <v>5.5475082442136401</v>
      </c>
      <c r="AJ280" s="29">
        <f t="shared" si="90"/>
        <v>0.24119601061798435</v>
      </c>
      <c r="AK280" t="s">
        <v>3</v>
      </c>
    </row>
    <row r="281" spans="1:37" x14ac:dyDescent="0.3">
      <c r="A281" s="12" t="s">
        <v>422</v>
      </c>
      <c r="B281" s="27" t="s">
        <v>481</v>
      </c>
      <c r="E281" s="31" t="s">
        <v>777</v>
      </c>
      <c r="F281" s="13">
        <v>355</v>
      </c>
      <c r="G281" s="5"/>
      <c r="H281" s="5">
        <v>44.5</v>
      </c>
      <c r="I281" s="5"/>
      <c r="J281" s="5"/>
      <c r="K281" s="5"/>
      <c r="L281" s="5"/>
      <c r="M281" s="5">
        <v>63276</v>
      </c>
      <c r="N281" s="5">
        <f t="shared" si="87"/>
        <v>78.987499999999997</v>
      </c>
      <c r="O281" s="29">
        <v>5.0000000000000001E-3</v>
      </c>
      <c r="P281" s="5">
        <v>138</v>
      </c>
      <c r="Q281" s="29">
        <f t="shared" si="86"/>
        <v>2.1809216764650105E-3</v>
      </c>
      <c r="R281" s="5"/>
      <c r="S281" s="4">
        <f t="shared" si="77"/>
        <v>1.3913043478260868E-2</v>
      </c>
      <c r="T281" s="6">
        <v>22</v>
      </c>
      <c r="U281" s="6">
        <v>207</v>
      </c>
      <c r="V281" s="6">
        <f t="shared" si="67"/>
        <v>207</v>
      </c>
      <c r="W281" s="18">
        <f t="shared" si="79"/>
        <v>1609.8484848484848</v>
      </c>
      <c r="X281" s="18">
        <f t="shared" si="78"/>
        <v>1893.939393939394</v>
      </c>
      <c r="Y281" s="6">
        <f t="shared" si="68"/>
        <v>833.33333333333337</v>
      </c>
      <c r="Z281" s="5">
        <v>115000</v>
      </c>
      <c r="AA281" s="6">
        <f t="shared" si="69"/>
        <v>4.6904157598234297</v>
      </c>
      <c r="AB281" s="4">
        <v>2.88</v>
      </c>
      <c r="AC281" s="4">
        <v>0.44</v>
      </c>
      <c r="AD281" s="6">
        <v>2.88</v>
      </c>
      <c r="AE281" s="4">
        <f t="shared" si="91"/>
        <v>8.2610669563068576E-2</v>
      </c>
      <c r="AF281" s="4">
        <f t="shared" si="88"/>
        <v>0.20663424801956429</v>
      </c>
      <c r="AG281" s="4">
        <f t="shared" si="89"/>
        <v>0.77232498970354502</v>
      </c>
      <c r="AH281">
        <v>87</v>
      </c>
      <c r="AI281" s="4">
        <f t="shared" si="92"/>
        <v>5.5072005064092417</v>
      </c>
      <c r="AJ281" s="29">
        <f t="shared" si="90"/>
        <v>0.25032729574587465</v>
      </c>
      <c r="AK281" t="s">
        <v>3</v>
      </c>
    </row>
    <row r="282" spans="1:37" x14ac:dyDescent="0.3">
      <c r="A282" s="12" t="s">
        <v>422</v>
      </c>
      <c r="B282" s="27" t="s">
        <v>482</v>
      </c>
      <c r="E282" s="31" t="s">
        <v>777</v>
      </c>
      <c r="F282" s="13">
        <v>305</v>
      </c>
      <c r="G282" s="5"/>
      <c r="H282" s="5">
        <v>45.2</v>
      </c>
      <c r="I282" s="5"/>
      <c r="J282" s="5"/>
      <c r="K282" s="5"/>
      <c r="L282" s="5"/>
      <c r="M282" s="5">
        <v>30797</v>
      </c>
      <c r="N282" s="5">
        <f t="shared" si="87"/>
        <v>317.07800000000003</v>
      </c>
      <c r="O282" s="29">
        <v>2.3E-2</v>
      </c>
      <c r="P282" s="5">
        <v>138</v>
      </c>
      <c r="Q282" s="29">
        <f t="shared" si="86"/>
        <v>4.4809559372666168E-3</v>
      </c>
      <c r="R282" s="5"/>
      <c r="S282" s="4">
        <f t="shared" si="77"/>
        <v>6.9846153846153843E-3</v>
      </c>
      <c r="T282" s="6">
        <v>24</v>
      </c>
      <c r="U282" s="6">
        <v>325</v>
      </c>
      <c r="V282" s="6">
        <f t="shared" si="67"/>
        <v>325</v>
      </c>
      <c r="W282" s="18">
        <f t="shared" si="79"/>
        <v>1507.0921985815605</v>
      </c>
      <c r="X282" s="18">
        <f t="shared" si="78"/>
        <v>1773.0496453900712</v>
      </c>
      <c r="Y282" s="6">
        <f t="shared" si="68"/>
        <v>833.33333333333337</v>
      </c>
      <c r="Z282" s="5">
        <v>115000</v>
      </c>
      <c r="AA282" s="6">
        <f t="shared" si="69"/>
        <v>4.8989794855663558</v>
      </c>
      <c r="AB282" s="4">
        <v>3.38</v>
      </c>
      <c r="AC282" s="4">
        <v>0.47</v>
      </c>
      <c r="AD282" s="6">
        <v>2.27</v>
      </c>
      <c r="AE282" s="4">
        <f t="shared" si="91"/>
        <v>0.15558874782175752</v>
      </c>
      <c r="AF282" s="4">
        <f t="shared" si="88"/>
        <v>0.5928422389684268</v>
      </c>
      <c r="AG282" s="4">
        <f t="shared" si="89"/>
        <v>0.47463538718954068</v>
      </c>
      <c r="AH282">
        <v>60</v>
      </c>
      <c r="AI282" s="4">
        <f t="shared" si="92"/>
        <v>4.3522414043232267</v>
      </c>
      <c r="AJ282" s="29">
        <f t="shared" si="90"/>
        <v>0.18134339184680112</v>
      </c>
      <c r="AK282" t="s">
        <v>3</v>
      </c>
    </row>
    <row r="283" spans="1:37" x14ac:dyDescent="0.3">
      <c r="A283" s="12" t="s">
        <v>422</v>
      </c>
      <c r="B283" s="27" t="s">
        <v>483</v>
      </c>
      <c r="E283" s="31" t="s">
        <v>777</v>
      </c>
      <c r="F283" s="13">
        <v>305</v>
      </c>
      <c r="G283" s="5"/>
      <c r="H283" s="5">
        <v>45</v>
      </c>
      <c r="I283" s="5"/>
      <c r="J283" s="5"/>
      <c r="K283" s="5"/>
      <c r="L283" s="5"/>
      <c r="M283" s="5">
        <v>30961</v>
      </c>
      <c r="N283" s="5">
        <f t="shared" si="87"/>
        <v>329.40000000000003</v>
      </c>
      <c r="O283" s="29">
        <v>2.4E-2</v>
      </c>
      <c r="P283" s="5">
        <v>139</v>
      </c>
      <c r="Q283" s="29">
        <f t="shared" si="86"/>
        <v>4.489519072381383E-3</v>
      </c>
      <c r="R283" s="5"/>
      <c r="S283" s="4">
        <f t="shared" si="77"/>
        <v>7.0370370370370361E-3</v>
      </c>
      <c r="T283" s="6">
        <v>22</v>
      </c>
      <c r="U283" s="6">
        <v>324</v>
      </c>
      <c r="V283" s="6">
        <f t="shared" si="67"/>
        <v>324</v>
      </c>
      <c r="W283" s="18">
        <f t="shared" si="79"/>
        <v>1509.2606765651308</v>
      </c>
      <c r="X283" s="18">
        <f t="shared" si="78"/>
        <v>1775.6007959589774</v>
      </c>
      <c r="Y283" s="6">
        <f t="shared" si="68"/>
        <v>834.53237410071938</v>
      </c>
      <c r="Z283" s="5">
        <v>116000</v>
      </c>
      <c r="AA283" s="6">
        <f t="shared" si="69"/>
        <v>4.6904157598234297</v>
      </c>
      <c r="AB283" s="4">
        <v>3.38</v>
      </c>
      <c r="AC283" s="4">
        <v>0.47</v>
      </c>
      <c r="AD283" s="6">
        <v>2.2799999999999998</v>
      </c>
      <c r="AE283" s="4">
        <f t="shared" si="91"/>
        <v>0.17030222772931342</v>
      </c>
      <c r="AF283" s="4">
        <f t="shared" si="88"/>
        <v>0.66144793602883567</v>
      </c>
      <c r="AG283" s="4">
        <f t="shared" si="89"/>
        <v>0.46563512227947035</v>
      </c>
      <c r="AH283">
        <v>58</v>
      </c>
      <c r="AI283" s="4">
        <f t="shared" si="92"/>
        <v>4.2258652094717668</v>
      </c>
      <c r="AJ283" s="29">
        <f t="shared" si="90"/>
        <v>0.19208478224871667</v>
      </c>
      <c r="AK283" t="s">
        <v>3</v>
      </c>
    </row>
    <row r="284" spans="1:37" x14ac:dyDescent="0.3">
      <c r="A284" s="12" t="s">
        <v>422</v>
      </c>
      <c r="B284" s="27" t="s">
        <v>484</v>
      </c>
      <c r="E284" s="31" t="s">
        <v>777</v>
      </c>
      <c r="F284" s="13">
        <v>305</v>
      </c>
      <c r="G284" s="5"/>
      <c r="H284" s="5">
        <v>44.5</v>
      </c>
      <c r="I284" s="5"/>
      <c r="J284" s="5"/>
      <c r="K284" s="5"/>
      <c r="L284" s="5"/>
      <c r="M284" s="5">
        <v>30645</v>
      </c>
      <c r="N284" s="5">
        <f t="shared" si="87"/>
        <v>325.74</v>
      </c>
      <c r="O284" s="29">
        <v>2.4E-2</v>
      </c>
      <c r="P284" s="5">
        <v>138</v>
      </c>
      <c r="Q284" s="29">
        <f t="shared" si="86"/>
        <v>4.5031815956926092E-3</v>
      </c>
      <c r="R284" s="5"/>
      <c r="S284" s="4">
        <f t="shared" ref="S284:S347" si="93">+AD284/V284</f>
        <v>7.0769230769230761E-3</v>
      </c>
      <c r="T284" s="6">
        <v>22</v>
      </c>
      <c r="U284" s="6">
        <v>325</v>
      </c>
      <c r="V284" s="6">
        <f t="shared" si="67"/>
        <v>325</v>
      </c>
      <c r="W284" s="18">
        <f t="shared" si="79"/>
        <v>1493.9870490286771</v>
      </c>
      <c r="X284" s="18">
        <f t="shared" ref="X284:X347" si="94">+Y284/AC284</f>
        <v>1757.631822386679</v>
      </c>
      <c r="Y284" s="6">
        <f t="shared" si="68"/>
        <v>826.08695652173913</v>
      </c>
      <c r="Z284" s="5">
        <v>114000</v>
      </c>
      <c r="AA284" s="6">
        <f t="shared" si="69"/>
        <v>4.6904157598234297</v>
      </c>
      <c r="AB284" s="4">
        <v>3.39</v>
      </c>
      <c r="AC284" s="4">
        <v>0.47</v>
      </c>
      <c r="AD284" s="6">
        <v>2.2999999999999998</v>
      </c>
      <c r="AE284" s="4">
        <f t="shared" si="91"/>
        <v>0.16909179904774618</v>
      </c>
      <c r="AF284" s="4">
        <f t="shared" si="88"/>
        <v>0.66034977197222955</v>
      </c>
      <c r="AG284" s="4">
        <f t="shared" si="89"/>
        <v>0.46309445449408798</v>
      </c>
      <c r="AH284">
        <v>45</v>
      </c>
      <c r="AI284" s="4">
        <f t="shared" si="92"/>
        <v>3.3155277214956715</v>
      </c>
      <c r="AJ284" s="29">
        <f t="shared" si="90"/>
        <v>0.15070580552253052</v>
      </c>
      <c r="AK284" t="s">
        <v>3</v>
      </c>
    </row>
    <row r="285" spans="1:37" x14ac:dyDescent="0.3">
      <c r="A285" s="12" t="s">
        <v>422</v>
      </c>
      <c r="B285" s="27" t="s">
        <v>485</v>
      </c>
      <c r="E285" s="31" t="s">
        <v>777</v>
      </c>
      <c r="F285" s="13">
        <v>305</v>
      </c>
      <c r="G285" s="5"/>
      <c r="H285" s="5">
        <v>45.7</v>
      </c>
      <c r="I285" s="5"/>
      <c r="J285" s="5"/>
      <c r="K285" s="5"/>
      <c r="L285" s="5"/>
      <c r="M285" s="5">
        <v>30952</v>
      </c>
      <c r="N285" s="5">
        <f t="shared" si="87"/>
        <v>334.524</v>
      </c>
      <c r="O285" s="29">
        <v>2.4E-2</v>
      </c>
      <c r="P285" s="5">
        <v>136</v>
      </c>
      <c r="Q285" s="29">
        <f t="shared" si="86"/>
        <v>4.3939002326182476E-3</v>
      </c>
      <c r="R285" s="5"/>
      <c r="S285" s="4">
        <f t="shared" si="93"/>
        <v>6.9135802469135806E-3</v>
      </c>
      <c r="T285" s="6">
        <v>21</v>
      </c>
      <c r="U285" s="6">
        <v>324</v>
      </c>
      <c r="V285" s="6">
        <f t="shared" si="67"/>
        <v>324</v>
      </c>
      <c r="W285" s="18">
        <f t="shared" ref="W285:W348" si="95">0.85*X285</f>
        <v>1510.4166666666667</v>
      </c>
      <c r="X285" s="18">
        <f t="shared" si="94"/>
        <v>1776.9607843137258</v>
      </c>
      <c r="Y285" s="6">
        <f t="shared" si="68"/>
        <v>852.94117647058829</v>
      </c>
      <c r="Z285" s="5">
        <v>116000</v>
      </c>
      <c r="AA285" s="6">
        <f t="shared" si="69"/>
        <v>4.5825756949558398</v>
      </c>
      <c r="AB285" s="4">
        <v>3.39</v>
      </c>
      <c r="AC285" s="4">
        <v>0.48</v>
      </c>
      <c r="AD285" s="6">
        <v>2.2400000000000002</v>
      </c>
      <c r="AE285" s="4">
        <f t="shared" si="91"/>
        <v>0.17846373493827616</v>
      </c>
      <c r="AF285" s="4">
        <f t="shared" si="88"/>
        <v>0.68631524490557838</v>
      </c>
      <c r="AG285" s="4">
        <f t="shared" si="89"/>
        <v>0.46047284096587809</v>
      </c>
      <c r="AH285">
        <v>58</v>
      </c>
      <c r="AI285" s="4">
        <f t="shared" si="92"/>
        <v>4.1611364207052413</v>
      </c>
      <c r="AJ285" s="29">
        <f t="shared" si="90"/>
        <v>0.19814935336691625</v>
      </c>
      <c r="AK285" t="s">
        <v>3</v>
      </c>
    </row>
    <row r="286" spans="1:37" x14ac:dyDescent="0.3">
      <c r="A286" s="12" t="s">
        <v>422</v>
      </c>
      <c r="B286" s="27" t="s">
        <v>486</v>
      </c>
      <c r="E286" s="31" t="s">
        <v>777</v>
      </c>
      <c r="F286" s="13">
        <v>305</v>
      </c>
      <c r="G286" s="5"/>
      <c r="H286" s="5">
        <v>44.7</v>
      </c>
      <c r="I286" s="5"/>
      <c r="J286" s="5"/>
      <c r="K286" s="5"/>
      <c r="L286" s="5"/>
      <c r="M286" s="5">
        <v>30803</v>
      </c>
      <c r="N286" s="5">
        <f t="shared" si="87"/>
        <v>409.005</v>
      </c>
      <c r="O286" s="29">
        <v>0.03</v>
      </c>
      <c r="P286" s="5">
        <v>184</v>
      </c>
      <c r="Q286" s="29">
        <f t="shared" si="86"/>
        <v>5.9734441450508069E-3</v>
      </c>
      <c r="R286" s="5"/>
      <c r="S286" s="4">
        <f t="shared" si="93"/>
        <v>7.0679012345679013E-3</v>
      </c>
      <c r="T286" s="6">
        <v>27</v>
      </c>
      <c r="U286" s="6">
        <v>324</v>
      </c>
      <c r="V286" s="6">
        <f t="shared" si="67"/>
        <v>324</v>
      </c>
      <c r="W286" s="18">
        <f t="shared" si="95"/>
        <v>1462.8623188405797</v>
      </c>
      <c r="X286" s="18">
        <f t="shared" si="94"/>
        <v>1721.0144927536232</v>
      </c>
      <c r="Y286" s="6">
        <f t="shared" si="68"/>
        <v>826.08695652173913</v>
      </c>
      <c r="Z286" s="5">
        <v>152000</v>
      </c>
      <c r="AA286" s="6">
        <f t="shared" si="69"/>
        <v>5.196152422706632</v>
      </c>
      <c r="AB286" s="4">
        <v>3.39</v>
      </c>
      <c r="AC286" s="4">
        <v>0.48</v>
      </c>
      <c r="AD286" s="6">
        <v>2.29</v>
      </c>
      <c r="AE286" s="4">
        <f t="shared" si="91"/>
        <v>0.18276238124954158</v>
      </c>
      <c r="AF286" s="4">
        <f t="shared" si="88"/>
        <v>0.68364171679606323</v>
      </c>
      <c r="AG286" s="4">
        <f t="shared" si="89"/>
        <v>0.47340837875259245</v>
      </c>
      <c r="AH286">
        <v>68</v>
      </c>
      <c r="AI286" s="4">
        <f t="shared" si="92"/>
        <v>4.9877140866248579</v>
      </c>
      <c r="AJ286" s="29">
        <f t="shared" si="90"/>
        <v>0.18473015135647622</v>
      </c>
      <c r="AK286" t="s">
        <v>3</v>
      </c>
    </row>
    <row r="287" spans="1:37" x14ac:dyDescent="0.3">
      <c r="A287" s="12" t="s">
        <v>422</v>
      </c>
      <c r="B287" s="27" t="s">
        <v>487</v>
      </c>
      <c r="E287" s="31" t="s">
        <v>777</v>
      </c>
      <c r="F287" s="13">
        <v>305</v>
      </c>
      <c r="G287" s="5"/>
      <c r="H287" s="5">
        <v>44.5</v>
      </c>
      <c r="I287" s="5"/>
      <c r="J287" s="5"/>
      <c r="K287" s="5"/>
      <c r="L287" s="5"/>
      <c r="M287" s="5">
        <v>30685</v>
      </c>
      <c r="N287" s="5">
        <f t="shared" si="87"/>
        <v>420.7475</v>
      </c>
      <c r="O287" s="29">
        <v>3.1E-2</v>
      </c>
      <c r="P287" s="5">
        <v>184</v>
      </c>
      <c r="Q287" s="29">
        <f t="shared" si="86"/>
        <v>5.9964151865732444E-3</v>
      </c>
      <c r="R287" s="5"/>
      <c r="S287" s="4">
        <f t="shared" si="93"/>
        <v>7.0769230769230761E-3</v>
      </c>
      <c r="T287" s="6">
        <v>25</v>
      </c>
      <c r="U287" s="6">
        <v>325</v>
      </c>
      <c r="V287" s="6">
        <f t="shared" si="67"/>
        <v>325</v>
      </c>
      <c r="W287" s="18">
        <f t="shared" si="95"/>
        <v>1480.3606719367588</v>
      </c>
      <c r="X287" s="18">
        <f t="shared" si="94"/>
        <v>1741.600790513834</v>
      </c>
      <c r="Y287" s="6">
        <f t="shared" si="68"/>
        <v>766.304347826087</v>
      </c>
      <c r="Z287" s="5">
        <v>141000</v>
      </c>
      <c r="AA287" s="6">
        <f t="shared" si="69"/>
        <v>5</v>
      </c>
      <c r="AB287" s="4">
        <v>3.39</v>
      </c>
      <c r="AC287" s="4">
        <v>0.44</v>
      </c>
      <c r="AD287" s="6">
        <v>2.2999999999999998</v>
      </c>
      <c r="AE287" s="4">
        <f t="shared" si="91"/>
        <v>0.18380316115365813</v>
      </c>
      <c r="AF287" s="4">
        <f t="shared" si="88"/>
        <v>0.7580742885922942</v>
      </c>
      <c r="AG287" s="4">
        <f t="shared" si="89"/>
        <v>0.46838983188791328</v>
      </c>
      <c r="AH287">
        <v>59</v>
      </c>
      <c r="AI287" s="4">
        <f t="shared" si="92"/>
        <v>4.3470252348498803</v>
      </c>
      <c r="AJ287" s="29">
        <f t="shared" si="90"/>
        <v>0.1738810093939952</v>
      </c>
      <c r="AK287" t="s">
        <v>3</v>
      </c>
    </row>
    <row r="288" spans="1:37" x14ac:dyDescent="0.3">
      <c r="A288" s="12" t="s">
        <v>422</v>
      </c>
      <c r="B288" s="27" t="s">
        <v>488</v>
      </c>
      <c r="E288" s="31" t="s">
        <v>777</v>
      </c>
      <c r="F288" s="13">
        <v>305</v>
      </c>
      <c r="G288" s="5"/>
      <c r="H288" s="5">
        <v>45.5</v>
      </c>
      <c r="I288" s="5"/>
      <c r="J288" s="5"/>
      <c r="K288" s="5"/>
      <c r="L288" s="5"/>
      <c r="M288" s="5">
        <v>30673</v>
      </c>
      <c r="N288" s="5">
        <f t="shared" si="87"/>
        <v>430.20250000000004</v>
      </c>
      <c r="O288" s="29">
        <v>3.1E-2</v>
      </c>
      <c r="P288" s="5">
        <v>184</v>
      </c>
      <c r="Q288" s="29">
        <f t="shared" si="86"/>
        <v>5.9987611254197501E-3</v>
      </c>
      <c r="R288" s="5"/>
      <c r="S288" s="4">
        <f t="shared" si="93"/>
        <v>6.9444444444444441E-3</v>
      </c>
      <c r="T288" s="6">
        <v>24</v>
      </c>
      <c r="U288" s="6">
        <v>324</v>
      </c>
      <c r="V288" s="6">
        <f t="shared" si="67"/>
        <v>324</v>
      </c>
      <c r="W288" s="18">
        <f t="shared" si="95"/>
        <v>1456.1672967863892</v>
      </c>
      <c r="X288" s="18">
        <f t="shared" si="94"/>
        <v>1713.1379962192816</v>
      </c>
      <c r="Y288" s="6">
        <f t="shared" si="68"/>
        <v>788.04347826086962</v>
      </c>
      <c r="Z288" s="5">
        <v>145000</v>
      </c>
      <c r="AA288" s="6">
        <f t="shared" si="69"/>
        <v>4.8989794855663558</v>
      </c>
      <c r="AB288" s="4">
        <v>3.37</v>
      </c>
      <c r="AC288" s="4">
        <v>0.46</v>
      </c>
      <c r="AD288" s="6">
        <v>2.25</v>
      </c>
      <c r="AE288" s="4">
        <f t="shared" si="91"/>
        <v>0.19697019093882784</v>
      </c>
      <c r="AF288" s="4">
        <f t="shared" si="88"/>
        <v>0.7824666571695732</v>
      </c>
      <c r="AG288" s="4">
        <f t="shared" si="89"/>
        <v>0.46515292867066627</v>
      </c>
      <c r="AH288">
        <v>51</v>
      </c>
      <c r="AI288" s="4">
        <f t="shared" si="92"/>
        <v>3.6750135110790847</v>
      </c>
      <c r="AJ288" s="29">
        <f t="shared" si="90"/>
        <v>0.15312556296162852</v>
      </c>
      <c r="AK288" t="s">
        <v>3</v>
      </c>
    </row>
    <row r="289" spans="1:37" x14ac:dyDescent="0.3">
      <c r="A289" s="12" t="s">
        <v>422</v>
      </c>
      <c r="B289" s="27" t="s">
        <v>489</v>
      </c>
      <c r="E289" s="31" t="s">
        <v>777</v>
      </c>
      <c r="F289" s="13">
        <v>305</v>
      </c>
      <c r="G289" s="5"/>
      <c r="H289" s="5">
        <v>46.2</v>
      </c>
      <c r="I289" s="5"/>
      <c r="J289" s="5"/>
      <c r="K289" s="5"/>
      <c r="L289" s="5"/>
      <c r="M289" s="5">
        <v>30945</v>
      </c>
      <c r="N289" s="5">
        <f t="shared" si="87"/>
        <v>436.82100000000003</v>
      </c>
      <c r="O289" s="29">
        <v>3.1E-2</v>
      </c>
      <c r="P289" s="5">
        <v>184</v>
      </c>
      <c r="Q289" s="29">
        <f t="shared" si="86"/>
        <v>5.946033284860236E-3</v>
      </c>
      <c r="R289" s="5"/>
      <c r="S289" s="4">
        <f t="shared" si="93"/>
        <v>6.8307692307692314E-3</v>
      </c>
      <c r="T289" s="6">
        <v>24</v>
      </c>
      <c r="U289" s="6">
        <v>325</v>
      </c>
      <c r="V289" s="6">
        <f t="shared" si="67"/>
        <v>325</v>
      </c>
      <c r="W289" s="18">
        <f t="shared" si="95"/>
        <v>1464.5004625346901</v>
      </c>
      <c r="X289" s="18">
        <f t="shared" si="94"/>
        <v>1722.9417206290473</v>
      </c>
      <c r="Y289" s="6">
        <f t="shared" si="68"/>
        <v>809.78260869565213</v>
      </c>
      <c r="Z289" s="5">
        <v>149000</v>
      </c>
      <c r="AA289" s="6">
        <f t="shared" si="69"/>
        <v>4.8989794855663558</v>
      </c>
      <c r="AB289" s="4">
        <v>3.39</v>
      </c>
      <c r="AC289" s="4">
        <v>0.47</v>
      </c>
      <c r="AD289" s="6">
        <v>2.2200000000000002</v>
      </c>
      <c r="AE289" s="4">
        <f t="shared" si="91"/>
        <v>0.20062476436688748</v>
      </c>
      <c r="AF289" s="4">
        <f t="shared" si="88"/>
        <v>0.78262368733018661</v>
      </c>
      <c r="AG289" s="4">
        <f t="shared" si="89"/>
        <v>0.4636098121451851</v>
      </c>
      <c r="AH289">
        <v>66</v>
      </c>
      <c r="AI289" s="4">
        <f t="shared" si="92"/>
        <v>4.6838407494145198</v>
      </c>
      <c r="AJ289" s="29">
        <f t="shared" si="90"/>
        <v>0.19516003122560499</v>
      </c>
      <c r="AK289" t="s">
        <v>3</v>
      </c>
    </row>
    <row r="290" spans="1:37" x14ac:dyDescent="0.3">
      <c r="A290" s="12" t="s">
        <v>423</v>
      </c>
      <c r="B290" s="27" t="s">
        <v>490</v>
      </c>
      <c r="C290" t="s">
        <v>79</v>
      </c>
      <c r="D290" t="s">
        <v>46</v>
      </c>
      <c r="E290" s="31" t="s">
        <v>777</v>
      </c>
      <c r="F290" s="13">
        <v>305</v>
      </c>
      <c r="G290" s="5">
        <f>36*25.4</f>
        <v>914.4</v>
      </c>
      <c r="H290" s="5">
        <v>72.599999999999994</v>
      </c>
      <c r="I290" s="5"/>
      <c r="J290" s="5"/>
      <c r="K290" s="5"/>
      <c r="L290" s="5"/>
      <c r="M290" s="5">
        <v>33885</v>
      </c>
      <c r="N290" s="5">
        <f t="shared" si="87"/>
        <v>465.00299999999999</v>
      </c>
      <c r="O290" s="29">
        <v>2.1000000000000001E-2</v>
      </c>
      <c r="P290" s="5">
        <v>118</v>
      </c>
      <c r="Q290" s="29">
        <f t="shared" si="86"/>
        <v>3.482366828980375E-3</v>
      </c>
      <c r="R290" s="5"/>
      <c r="S290" s="4">
        <f t="shared" si="93"/>
        <v>2.1621621621621622E-3</v>
      </c>
      <c r="T290" s="6">
        <v>24</v>
      </c>
      <c r="U290" s="6">
        <v>296</v>
      </c>
      <c r="V290" s="6">
        <f t="shared" si="67"/>
        <v>296</v>
      </c>
      <c r="W290" s="18">
        <f t="shared" si="95"/>
        <v>1568.738229755179</v>
      </c>
      <c r="X290" s="18">
        <f t="shared" si="94"/>
        <v>1845.5743879472693</v>
      </c>
      <c r="Y290" s="6">
        <f t="shared" si="68"/>
        <v>830.50847457627117</v>
      </c>
      <c r="Z290" s="5">
        <v>98000</v>
      </c>
      <c r="AA290" s="6">
        <f t="shared" si="69"/>
        <v>4.8989794855663558</v>
      </c>
      <c r="AB290" s="4">
        <v>3.56</v>
      </c>
      <c r="AC290" s="4">
        <v>0.45</v>
      </c>
      <c r="AD290" s="6">
        <v>0.64</v>
      </c>
      <c r="AE290" s="4">
        <f t="shared" si="91"/>
        <v>0.12050563179381241</v>
      </c>
      <c r="AF290" s="4">
        <f t="shared" si="88"/>
        <v>0.48662174894386795</v>
      </c>
      <c r="AG290" s="4">
        <f t="shared" si="89"/>
        <v>0.46775909510391445</v>
      </c>
      <c r="AH290">
        <v>51</v>
      </c>
      <c r="AI290" s="4">
        <f t="shared" si="92"/>
        <v>2.3032109470261481</v>
      </c>
      <c r="AJ290" s="29">
        <f t="shared" si="90"/>
        <v>9.5967122792756168E-2</v>
      </c>
      <c r="AK290" t="s">
        <v>3</v>
      </c>
    </row>
    <row r="291" spans="1:37" x14ac:dyDescent="0.3">
      <c r="A291" s="12" t="s">
        <v>423</v>
      </c>
      <c r="B291" s="27" t="s">
        <v>491</v>
      </c>
      <c r="C291" t="s">
        <v>79</v>
      </c>
      <c r="D291" t="s">
        <v>46</v>
      </c>
      <c r="E291" s="31" t="s">
        <v>777</v>
      </c>
      <c r="F291" s="13">
        <v>305</v>
      </c>
      <c r="G291" s="5">
        <f t="shared" ref="G291:G306" si="96">36*25.4</f>
        <v>914.4</v>
      </c>
      <c r="H291" s="5">
        <v>73.7</v>
      </c>
      <c r="I291" s="5"/>
      <c r="J291" s="5"/>
      <c r="K291" s="5"/>
      <c r="L291" s="5"/>
      <c r="M291" s="5">
        <v>34058</v>
      </c>
      <c r="N291" s="5">
        <f t="shared" si="87"/>
        <v>606.91949999999997</v>
      </c>
      <c r="O291" s="29">
        <v>2.7E-2</v>
      </c>
      <c r="P291" s="5">
        <v>153</v>
      </c>
      <c r="Q291" s="29">
        <f t="shared" si="86"/>
        <v>4.4923366022667213E-3</v>
      </c>
      <c r="R291" s="5"/>
      <c r="S291" s="4">
        <f t="shared" si="93"/>
        <v>2.5213675213675213E-3</v>
      </c>
      <c r="T291" s="6">
        <v>25</v>
      </c>
      <c r="U291" s="6">
        <v>234</v>
      </c>
      <c r="V291" s="6">
        <f t="shared" si="67"/>
        <v>234</v>
      </c>
      <c r="W291" s="18">
        <f t="shared" si="95"/>
        <v>1592.5925925925924</v>
      </c>
      <c r="X291" s="18">
        <f t="shared" si="94"/>
        <v>1873.6383442265794</v>
      </c>
      <c r="Y291" s="6">
        <f t="shared" si="68"/>
        <v>843.13725490196077</v>
      </c>
      <c r="Z291" s="5">
        <v>129000</v>
      </c>
      <c r="AA291" s="6">
        <f t="shared" si="69"/>
        <v>5</v>
      </c>
      <c r="AB291" s="4">
        <v>3.56</v>
      </c>
      <c r="AC291" s="4">
        <v>0.45</v>
      </c>
      <c r="AD291" s="6">
        <v>0.59</v>
      </c>
      <c r="AE291" s="4">
        <f t="shared" si="91"/>
        <v>0.15150625403723061</v>
      </c>
      <c r="AF291" s="4">
        <f t="shared" si="88"/>
        <v>0.53889847984810213</v>
      </c>
      <c r="AG291" s="4">
        <f t="shared" si="89"/>
        <v>0.53104339787480304</v>
      </c>
      <c r="AH291">
        <v>58</v>
      </c>
      <c r="AI291" s="4">
        <f t="shared" si="92"/>
        <v>2.5802433436394776</v>
      </c>
      <c r="AJ291" s="29">
        <f t="shared" si="90"/>
        <v>0.10320973374557911</v>
      </c>
      <c r="AK291" t="s">
        <v>3</v>
      </c>
    </row>
    <row r="292" spans="1:37" x14ac:dyDescent="0.3">
      <c r="A292" s="12" t="s">
        <v>423</v>
      </c>
      <c r="B292" s="27" t="s">
        <v>492</v>
      </c>
      <c r="C292" t="s">
        <v>79</v>
      </c>
      <c r="D292" t="s">
        <v>46</v>
      </c>
      <c r="E292" s="31" t="s">
        <v>777</v>
      </c>
      <c r="F292" s="13">
        <v>305</v>
      </c>
      <c r="G292" s="5">
        <f t="shared" si="96"/>
        <v>914.4</v>
      </c>
      <c r="H292" s="5">
        <v>74.900000000000006</v>
      </c>
      <c r="I292" s="5"/>
      <c r="J292" s="5"/>
      <c r="K292" s="5"/>
      <c r="L292" s="5"/>
      <c r="M292" s="5">
        <v>34247</v>
      </c>
      <c r="N292" s="5">
        <f t="shared" si="87"/>
        <v>662.49050000000011</v>
      </c>
      <c r="O292" s="29">
        <v>2.9000000000000001E-2</v>
      </c>
      <c r="P292" s="5">
        <v>156</v>
      </c>
      <c r="Q292" s="29">
        <f t="shared" si="86"/>
        <v>4.5551435162203991E-3</v>
      </c>
      <c r="R292" s="5"/>
      <c r="S292" s="4">
        <f t="shared" si="93"/>
        <v>1.8666666666666669E-3</v>
      </c>
      <c r="T292" s="6">
        <v>21</v>
      </c>
      <c r="U292" s="6">
        <v>300</v>
      </c>
      <c r="V292" s="6">
        <f t="shared" si="67"/>
        <v>300</v>
      </c>
      <c r="W292" s="18">
        <f t="shared" si="95"/>
        <v>1597.4650349650349</v>
      </c>
      <c r="X292" s="18">
        <f t="shared" si="94"/>
        <v>1879.3706293706293</v>
      </c>
      <c r="Y292" s="6">
        <f t="shared" si="68"/>
        <v>826.92307692307691</v>
      </c>
      <c r="Z292" s="5">
        <v>129000</v>
      </c>
      <c r="AA292" s="6">
        <f t="shared" si="69"/>
        <v>4.5825756949558398</v>
      </c>
      <c r="AB292" s="4">
        <v>3.56</v>
      </c>
      <c r="AC292" s="4">
        <v>0.44</v>
      </c>
      <c r="AD292" s="6">
        <v>0.56000000000000005</v>
      </c>
      <c r="AE292" s="4">
        <f t="shared" si="91"/>
        <v>0.1793692043932941</v>
      </c>
      <c r="AF292" s="4">
        <f t="shared" si="88"/>
        <v>0.7607944045909415</v>
      </c>
      <c r="AG292" s="4">
        <f t="shared" si="89"/>
        <v>0.45545641268423304</v>
      </c>
      <c r="AH292">
        <v>59</v>
      </c>
      <c r="AI292" s="4">
        <f t="shared" si="92"/>
        <v>2.5826785440696884</v>
      </c>
      <c r="AJ292" s="29">
        <f t="shared" si="90"/>
        <v>0.12298469257474706</v>
      </c>
      <c r="AK292" t="s">
        <v>3</v>
      </c>
    </row>
    <row r="293" spans="1:37" x14ac:dyDescent="0.3">
      <c r="A293" s="12" t="s">
        <v>423</v>
      </c>
      <c r="B293" s="27" t="s">
        <v>493</v>
      </c>
      <c r="C293" t="s">
        <v>79</v>
      </c>
      <c r="D293" t="s">
        <v>46</v>
      </c>
      <c r="E293" s="31" t="s">
        <v>777</v>
      </c>
      <c r="F293" s="13">
        <v>305</v>
      </c>
      <c r="G293" s="5">
        <f t="shared" si="96"/>
        <v>914.4</v>
      </c>
      <c r="H293" s="5">
        <v>76.2</v>
      </c>
      <c r="I293" s="5"/>
      <c r="J293" s="5"/>
      <c r="K293" s="5"/>
      <c r="L293" s="5"/>
      <c r="M293" s="5">
        <v>34452</v>
      </c>
      <c r="N293" s="5">
        <f t="shared" si="87"/>
        <v>673.98900000000003</v>
      </c>
      <c r="O293" s="29">
        <v>2.9000000000000001E-2</v>
      </c>
      <c r="P293" s="5">
        <v>156</v>
      </c>
      <c r="Q293" s="29">
        <f t="shared" si="86"/>
        <v>4.5280390107976312E-3</v>
      </c>
      <c r="R293" s="5"/>
      <c r="S293" s="4">
        <f t="shared" si="93"/>
        <v>2.6056338028169015E-3</v>
      </c>
      <c r="T293" s="6">
        <v>20</v>
      </c>
      <c r="U293" s="6">
        <v>284</v>
      </c>
      <c r="V293" s="6">
        <f t="shared" si="67"/>
        <v>284</v>
      </c>
      <c r="W293" s="18">
        <f t="shared" si="95"/>
        <v>1574.0740740740741</v>
      </c>
      <c r="X293" s="18">
        <f t="shared" si="94"/>
        <v>1851.851851851852</v>
      </c>
      <c r="Y293" s="6">
        <f t="shared" si="68"/>
        <v>833.33333333333337</v>
      </c>
      <c r="Z293" s="5">
        <v>130000</v>
      </c>
      <c r="AA293" s="6">
        <f t="shared" si="69"/>
        <v>4.4721359549995796</v>
      </c>
      <c r="AB293" s="4">
        <v>3.59</v>
      </c>
      <c r="AC293" s="4">
        <v>0.45</v>
      </c>
      <c r="AD293" s="6">
        <v>0.74</v>
      </c>
      <c r="AE293" s="4">
        <f t="shared" si="91"/>
        <v>0.18866829211656796</v>
      </c>
      <c r="AF293" s="4">
        <f t="shared" si="88"/>
        <v>0.76817344066462845</v>
      </c>
      <c r="AG293" s="4">
        <f t="shared" si="89"/>
        <v>0.46392314781970578</v>
      </c>
      <c r="AH293">
        <v>55</v>
      </c>
      <c r="AI293" s="4">
        <f t="shared" si="92"/>
        <v>2.3665074652553675</v>
      </c>
      <c r="AJ293" s="29">
        <f t="shared" si="90"/>
        <v>0.11832537326276837</v>
      </c>
      <c r="AK293" t="s">
        <v>3</v>
      </c>
    </row>
    <row r="294" spans="1:37" x14ac:dyDescent="0.3">
      <c r="A294" s="12" t="s">
        <v>423</v>
      </c>
      <c r="B294" s="27" t="s">
        <v>494</v>
      </c>
      <c r="C294" t="s">
        <v>79</v>
      </c>
      <c r="D294" t="s">
        <v>46</v>
      </c>
      <c r="E294" s="31" t="s">
        <v>777</v>
      </c>
      <c r="F294" s="13">
        <v>305</v>
      </c>
      <c r="G294" s="5">
        <f t="shared" si="96"/>
        <v>914.4</v>
      </c>
      <c r="H294" s="5">
        <v>73.900000000000006</v>
      </c>
      <c r="I294" s="5"/>
      <c r="J294" s="5"/>
      <c r="K294" s="5"/>
      <c r="L294" s="5"/>
      <c r="M294" s="5">
        <v>34089</v>
      </c>
      <c r="N294" s="5">
        <f t="shared" si="87"/>
        <v>991.73800000000006</v>
      </c>
      <c r="O294" s="29">
        <v>4.3999999999999997E-2</v>
      </c>
      <c r="P294" s="5">
        <v>236</v>
      </c>
      <c r="Q294" s="29">
        <f t="shared" si="86"/>
        <v>6.9230543577106984E-3</v>
      </c>
      <c r="R294" s="5"/>
      <c r="S294" s="4">
        <f t="shared" si="93"/>
        <v>1.9256756756756755E-3</v>
      </c>
      <c r="T294" s="6">
        <v>22</v>
      </c>
      <c r="U294" s="6">
        <v>296</v>
      </c>
      <c r="V294" s="6">
        <f t="shared" si="67"/>
        <v>296</v>
      </c>
      <c r="W294" s="18">
        <f t="shared" si="95"/>
        <v>1602.7542372881355</v>
      </c>
      <c r="X294" s="18">
        <f t="shared" si="94"/>
        <v>1885.593220338983</v>
      </c>
      <c r="Y294" s="6">
        <f t="shared" si="68"/>
        <v>754.23728813559319</v>
      </c>
      <c r="Z294" s="5">
        <v>178000</v>
      </c>
      <c r="AA294" s="6">
        <f t="shared" si="69"/>
        <v>4.6904157598234297</v>
      </c>
      <c r="AB294" s="4">
        <v>3.61</v>
      </c>
      <c r="AC294" s="4">
        <v>0.4</v>
      </c>
      <c r="AD294" s="6">
        <v>0.56999999999999995</v>
      </c>
      <c r="AE294" s="4">
        <f t="shared" si="91"/>
        <v>0.237346624744319</v>
      </c>
      <c r="AF294" s="4">
        <f t="shared" si="88"/>
        <v>1.0963615775816777</v>
      </c>
      <c r="AG294" s="4">
        <f t="shared" si="89"/>
        <v>0.4600321535292981</v>
      </c>
      <c r="AH294">
        <v>68</v>
      </c>
      <c r="AI294" s="4">
        <f t="shared" si="92"/>
        <v>3.0169258413008273</v>
      </c>
      <c r="AJ294" s="29">
        <f t="shared" si="90"/>
        <v>0.13713299278640123</v>
      </c>
      <c r="AK294" t="s">
        <v>3</v>
      </c>
    </row>
    <row r="295" spans="1:37" x14ac:dyDescent="0.3">
      <c r="A295" s="12" t="s">
        <v>423</v>
      </c>
      <c r="B295" s="27" t="s">
        <v>495</v>
      </c>
      <c r="C295" t="s">
        <v>79</v>
      </c>
      <c r="D295" t="s">
        <v>46</v>
      </c>
      <c r="E295" s="31" t="s">
        <v>777</v>
      </c>
      <c r="F295" s="13">
        <v>305</v>
      </c>
      <c r="G295" s="5">
        <f t="shared" si="96"/>
        <v>914.4</v>
      </c>
      <c r="H295" s="5">
        <v>73.400000000000006</v>
      </c>
      <c r="I295" s="5"/>
      <c r="J295" s="5"/>
      <c r="K295" s="5"/>
      <c r="L295" s="5"/>
      <c r="M295" s="5">
        <v>34011</v>
      </c>
      <c r="N295" s="5">
        <f t="shared" si="87"/>
        <v>985.02800000000002</v>
      </c>
      <c r="O295" s="29">
        <v>4.3999999999999997E-2</v>
      </c>
      <c r="P295" s="5">
        <v>236</v>
      </c>
      <c r="Q295" s="29">
        <f t="shared" si="86"/>
        <v>6.9389315221545971E-3</v>
      </c>
      <c r="R295" s="5"/>
      <c r="S295" s="4">
        <f t="shared" si="93"/>
        <v>1.9256756756756755E-3</v>
      </c>
      <c r="T295" s="6">
        <v>21</v>
      </c>
      <c r="U295" s="6">
        <v>296</v>
      </c>
      <c r="V295" s="6">
        <f t="shared" si="67"/>
        <v>296</v>
      </c>
      <c r="W295" s="18">
        <f t="shared" si="95"/>
        <v>1572.4472922695329</v>
      </c>
      <c r="X295" s="18">
        <f t="shared" si="94"/>
        <v>1849.937990905333</v>
      </c>
      <c r="Y295" s="6">
        <f t="shared" si="68"/>
        <v>758.47457627118649</v>
      </c>
      <c r="Z295" s="5">
        <v>179000</v>
      </c>
      <c r="AA295" s="6">
        <f t="shared" si="69"/>
        <v>4.5825756949558398</v>
      </c>
      <c r="AB295" s="4">
        <v>3.61</v>
      </c>
      <c r="AC295" s="4">
        <v>0.41</v>
      </c>
      <c r="AD295" s="6">
        <v>0.56999999999999995</v>
      </c>
      <c r="AE295" s="4">
        <f t="shared" si="91"/>
        <v>0.25061919743052319</v>
      </c>
      <c r="AF295" s="4">
        <f t="shared" si="88"/>
        <v>1.1397668611074143</v>
      </c>
      <c r="AG295" s="4">
        <f t="shared" si="89"/>
        <v>0.45586198603116973</v>
      </c>
      <c r="AH295">
        <v>65</v>
      </c>
      <c r="AI295" s="4">
        <f t="shared" si="92"/>
        <v>2.9034707642828428</v>
      </c>
      <c r="AJ295" s="29">
        <f t="shared" si="90"/>
        <v>0.13826051258489727</v>
      </c>
      <c r="AK295" t="s">
        <v>3</v>
      </c>
    </row>
    <row r="296" spans="1:37" x14ac:dyDescent="0.3">
      <c r="A296" s="12" t="s">
        <v>423</v>
      </c>
      <c r="B296" s="27" t="s">
        <v>496</v>
      </c>
      <c r="C296" t="s">
        <v>79</v>
      </c>
      <c r="D296" t="s">
        <v>46</v>
      </c>
      <c r="E296" s="31" t="s">
        <v>777</v>
      </c>
      <c r="F296" s="13">
        <v>305</v>
      </c>
      <c r="G296" s="5">
        <f t="shared" si="96"/>
        <v>914.4</v>
      </c>
      <c r="H296" s="5">
        <v>44.7</v>
      </c>
      <c r="I296" s="5"/>
      <c r="J296" s="5"/>
      <c r="K296" s="5"/>
      <c r="L296" s="5"/>
      <c r="M296" s="5">
        <v>30722</v>
      </c>
      <c r="N296" s="5">
        <f t="shared" si="87"/>
        <v>190.869</v>
      </c>
      <c r="O296" s="29">
        <v>1.4E-2</v>
      </c>
      <c r="P296" s="5">
        <v>78</v>
      </c>
      <c r="Q296" s="29">
        <f t="shared" si="86"/>
        <v>2.5388972072130723E-3</v>
      </c>
      <c r="R296" s="5"/>
      <c r="S296" s="4">
        <f t="shared" si="93"/>
        <v>1.5999999999999999E-3</v>
      </c>
      <c r="T296" s="6">
        <v>22</v>
      </c>
      <c r="U296" s="6">
        <v>300</v>
      </c>
      <c r="V296" s="6">
        <f t="shared" si="67"/>
        <v>300</v>
      </c>
      <c r="W296" s="18">
        <f t="shared" si="95"/>
        <v>1576.6503000545554</v>
      </c>
      <c r="X296" s="18">
        <f t="shared" si="94"/>
        <v>1854.8827059465359</v>
      </c>
      <c r="Y296" s="6">
        <f t="shared" si="68"/>
        <v>871.79487179487182</v>
      </c>
      <c r="Z296" s="5">
        <v>68000</v>
      </c>
      <c r="AA296" s="6">
        <f t="shared" si="69"/>
        <v>4.6904157598234297</v>
      </c>
      <c r="AB296" s="4">
        <v>3.43</v>
      </c>
      <c r="AC296" s="4">
        <v>0.47</v>
      </c>
      <c r="AD296" s="6">
        <v>0.48</v>
      </c>
      <c r="AE296" s="4">
        <f t="shared" si="91"/>
        <v>0.10060898023921265</v>
      </c>
      <c r="AF296" s="4">
        <f t="shared" si="88"/>
        <v>0.37286150198000745</v>
      </c>
      <c r="AG296" s="4">
        <f t="shared" si="89"/>
        <v>0.4879892670728786</v>
      </c>
      <c r="AH296">
        <v>35</v>
      </c>
      <c r="AI296" s="4">
        <f t="shared" si="92"/>
        <v>2.5672057798804415</v>
      </c>
      <c r="AJ296" s="29">
        <f t="shared" si="90"/>
        <v>0.11669117181274734</v>
      </c>
      <c r="AK296" t="s">
        <v>3</v>
      </c>
    </row>
    <row r="297" spans="1:37" x14ac:dyDescent="0.3">
      <c r="A297" s="12" t="s">
        <v>423</v>
      </c>
      <c r="B297" s="27" t="s">
        <v>497</v>
      </c>
      <c r="C297" t="s">
        <v>79</v>
      </c>
      <c r="D297" t="s">
        <v>46</v>
      </c>
      <c r="E297" s="31" t="s">
        <v>777</v>
      </c>
      <c r="F297" s="13">
        <v>305</v>
      </c>
      <c r="G297" s="5">
        <f t="shared" si="96"/>
        <v>914.4</v>
      </c>
      <c r="H297" s="5">
        <v>43.2</v>
      </c>
      <c r="I297" s="5"/>
      <c r="J297" s="5"/>
      <c r="K297" s="5"/>
      <c r="L297" s="5"/>
      <c r="M297" s="5">
        <v>30503</v>
      </c>
      <c r="N297" s="5">
        <f t="shared" si="87"/>
        <v>184.464</v>
      </c>
      <c r="O297" s="29">
        <v>1.4E-2</v>
      </c>
      <c r="P297" s="5">
        <v>78</v>
      </c>
      <c r="Q297" s="29">
        <f t="shared" si="86"/>
        <v>2.5571255286365277E-3</v>
      </c>
      <c r="R297" s="5"/>
      <c r="S297" s="4">
        <f t="shared" si="93"/>
        <v>2.3622047244094488E-3</v>
      </c>
      <c r="T297" s="6">
        <v>21</v>
      </c>
      <c r="U297" s="6">
        <v>254</v>
      </c>
      <c r="V297" s="6">
        <f t="shared" si="67"/>
        <v>254</v>
      </c>
      <c r="W297" s="18">
        <f t="shared" si="95"/>
        <v>1576.6503000545554</v>
      </c>
      <c r="X297" s="18">
        <f t="shared" si="94"/>
        <v>1854.8827059465359</v>
      </c>
      <c r="Y297" s="6">
        <f t="shared" si="68"/>
        <v>871.79487179487182</v>
      </c>
      <c r="Z297" s="5">
        <v>68000</v>
      </c>
      <c r="AA297" s="6">
        <f t="shared" si="69"/>
        <v>4.5825756949558398</v>
      </c>
      <c r="AB297" s="4">
        <v>3.42</v>
      </c>
      <c r="AC297" s="4">
        <v>0.47</v>
      </c>
      <c r="AD297" s="6">
        <v>0.6</v>
      </c>
      <c r="AE297" s="4">
        <f t="shared" si="91"/>
        <v>0.10615661535243216</v>
      </c>
      <c r="AF297" s="4">
        <f t="shared" si="88"/>
        <v>0.36131870152390216</v>
      </c>
      <c r="AG297" s="4">
        <f t="shared" si="89"/>
        <v>0.53134633602093939</v>
      </c>
      <c r="AH297">
        <v>36</v>
      </c>
      <c r="AI297" s="4">
        <f t="shared" si="92"/>
        <v>2.7322404371584699</v>
      </c>
      <c r="AJ297" s="29">
        <f t="shared" si="90"/>
        <v>0.13010668748373666</v>
      </c>
      <c r="AK297" t="s">
        <v>3</v>
      </c>
    </row>
    <row r="298" spans="1:37" x14ac:dyDescent="0.3">
      <c r="A298" s="12" t="s">
        <v>423</v>
      </c>
      <c r="B298" s="27" t="s">
        <v>498</v>
      </c>
      <c r="C298" t="s">
        <v>79</v>
      </c>
      <c r="D298" t="s">
        <v>46</v>
      </c>
      <c r="E298" s="31" t="s">
        <v>777</v>
      </c>
      <c r="F298" s="13">
        <v>305</v>
      </c>
      <c r="G298" s="5">
        <f t="shared" si="96"/>
        <v>914.4</v>
      </c>
      <c r="H298" s="5">
        <v>44.5</v>
      </c>
      <c r="I298" s="5"/>
      <c r="J298" s="5"/>
      <c r="K298" s="5"/>
      <c r="L298" s="5"/>
      <c r="M298" s="5">
        <v>30693</v>
      </c>
      <c r="N298" s="5">
        <f t="shared" si="87"/>
        <v>190.01499999999999</v>
      </c>
      <c r="O298" s="29">
        <v>1.4E-2</v>
      </c>
      <c r="P298" s="5">
        <v>78</v>
      </c>
      <c r="Q298" s="29">
        <f t="shared" si="86"/>
        <v>2.5412960609911056E-3</v>
      </c>
      <c r="R298" s="5"/>
      <c r="S298" s="4">
        <f t="shared" si="93"/>
        <v>2.2834645669291337E-3</v>
      </c>
      <c r="T298" s="6">
        <v>19</v>
      </c>
      <c r="U298" s="6">
        <v>254</v>
      </c>
      <c r="V298" s="6">
        <f t="shared" si="67"/>
        <v>254</v>
      </c>
      <c r="W298" s="18">
        <f t="shared" si="95"/>
        <v>1576.6503000545554</v>
      </c>
      <c r="X298" s="18">
        <f t="shared" si="94"/>
        <v>1854.8827059465359</v>
      </c>
      <c r="Y298" s="6">
        <f t="shared" si="68"/>
        <v>871.79487179487182</v>
      </c>
      <c r="Z298" s="5">
        <v>68000</v>
      </c>
      <c r="AA298" s="6">
        <f t="shared" si="69"/>
        <v>4.358898943540674</v>
      </c>
      <c r="AB298" s="4">
        <v>3.44</v>
      </c>
      <c r="AC298" s="4">
        <v>0.47</v>
      </c>
      <c r="AD298" s="6">
        <v>0.57999999999999996</v>
      </c>
      <c r="AE298" s="4">
        <f t="shared" si="91"/>
        <v>0.11660467756234492</v>
      </c>
      <c r="AF298" s="4">
        <f t="shared" si="88"/>
        <v>0.39803869458363611</v>
      </c>
      <c r="AG298" s="4">
        <f t="shared" si="89"/>
        <v>0.52979974740240643</v>
      </c>
      <c r="AH298">
        <v>36</v>
      </c>
      <c r="AI298" s="4">
        <f t="shared" si="92"/>
        <v>2.6524221771965371</v>
      </c>
      <c r="AJ298" s="29">
        <f t="shared" si="90"/>
        <v>0.13960116722087038</v>
      </c>
      <c r="AK298" t="s">
        <v>3</v>
      </c>
    </row>
    <row r="299" spans="1:37" x14ac:dyDescent="0.3">
      <c r="A299" s="12" t="s">
        <v>423</v>
      </c>
      <c r="B299" s="27" t="s">
        <v>564</v>
      </c>
      <c r="C299" t="s">
        <v>79</v>
      </c>
      <c r="D299" t="s">
        <v>46</v>
      </c>
      <c r="E299" s="31" t="s">
        <v>777</v>
      </c>
      <c r="F299" s="13">
        <v>305</v>
      </c>
      <c r="G299" s="5">
        <f t="shared" si="96"/>
        <v>914.4</v>
      </c>
      <c r="H299" s="5">
        <v>45</v>
      </c>
      <c r="I299" s="5"/>
      <c r="J299" s="5"/>
      <c r="K299" s="5"/>
      <c r="L299" s="5"/>
      <c r="M299" s="5">
        <v>30693</v>
      </c>
      <c r="N299" s="5">
        <f t="shared" ref="N299:N306" si="97">+O299*H299*F299</f>
        <v>356.84999999999997</v>
      </c>
      <c r="O299" s="29">
        <v>2.5999999999999999E-2</v>
      </c>
      <c r="P299" s="5">
        <v>156</v>
      </c>
      <c r="Q299" s="29">
        <f t="shared" ref="Q299:Q306" si="98">+P299/M299</f>
        <v>5.0825921219822112E-3</v>
      </c>
      <c r="R299" s="5"/>
      <c r="S299" s="4">
        <f t="shared" si="93"/>
        <v>9.1338582677165346E-3</v>
      </c>
      <c r="T299" s="6">
        <v>30</v>
      </c>
      <c r="U299" s="6">
        <v>254</v>
      </c>
      <c r="V299" s="6">
        <f t="shared" ref="V299:V306" si="99">+U299</f>
        <v>254</v>
      </c>
      <c r="W299" s="18">
        <f t="shared" si="95"/>
        <v>1585.0815850815852</v>
      </c>
      <c r="X299" s="18">
        <f t="shared" si="94"/>
        <v>1864.8018648018649</v>
      </c>
      <c r="Y299" s="6">
        <f t="shared" ref="Y299:Y306" si="100">+Z299/P299</f>
        <v>820.51282051282055</v>
      </c>
      <c r="Z299" s="5">
        <v>128000</v>
      </c>
      <c r="AA299" s="6">
        <f t="shared" ref="AA299:AA306" si="101">+SQRT(T299)</f>
        <v>5.4772255750516612</v>
      </c>
      <c r="AB299" s="4">
        <v>2.69</v>
      </c>
      <c r="AC299" s="4">
        <v>0.44</v>
      </c>
      <c r="AD299" s="6">
        <v>2.3199999999999998</v>
      </c>
      <c r="AE299" s="4">
        <f t="shared" si="91"/>
        <v>0.13901106658412885</v>
      </c>
      <c r="AF299" s="4">
        <f t="shared" si="88"/>
        <v>0.48867743923449136</v>
      </c>
      <c r="AG299" s="4">
        <f t="shared" si="89"/>
        <v>0.54953244070737106</v>
      </c>
      <c r="AH299">
        <v>82</v>
      </c>
      <c r="AI299" s="4">
        <f t="shared" si="92"/>
        <v>5.9744990892531877</v>
      </c>
      <c r="AJ299" s="29">
        <f t="shared" si="90"/>
        <v>0.19914996964177292</v>
      </c>
      <c r="AK299" t="s">
        <v>133</v>
      </c>
    </row>
    <row r="300" spans="1:37" x14ac:dyDescent="0.3">
      <c r="A300" s="12" t="s">
        <v>423</v>
      </c>
      <c r="B300" s="27" t="s">
        <v>565</v>
      </c>
      <c r="C300" t="s">
        <v>79</v>
      </c>
      <c r="D300" t="s">
        <v>46</v>
      </c>
      <c r="E300" s="31" t="s">
        <v>777</v>
      </c>
      <c r="F300" s="13">
        <v>305</v>
      </c>
      <c r="G300" s="5">
        <f t="shared" si="96"/>
        <v>914.4</v>
      </c>
      <c r="H300" s="5">
        <v>43</v>
      </c>
      <c r="I300" s="5"/>
      <c r="J300" s="5"/>
      <c r="K300" s="5"/>
      <c r="L300" s="5"/>
      <c r="M300" s="5">
        <v>30532</v>
      </c>
      <c r="N300" s="5">
        <f t="shared" si="97"/>
        <v>327.875</v>
      </c>
      <c r="O300" s="29">
        <v>2.5000000000000001E-2</v>
      </c>
      <c r="P300" s="5">
        <v>156</v>
      </c>
      <c r="Q300" s="29">
        <f t="shared" si="98"/>
        <v>5.109393423293594E-3</v>
      </c>
      <c r="R300" s="5"/>
      <c r="S300" s="4">
        <f t="shared" si="93"/>
        <v>6.463414634146342E-3</v>
      </c>
      <c r="T300" s="6">
        <v>32</v>
      </c>
      <c r="U300" s="6">
        <v>246</v>
      </c>
      <c r="V300" s="6">
        <f t="shared" si="99"/>
        <v>246</v>
      </c>
      <c r="W300" s="18">
        <f t="shared" si="95"/>
        <v>1586.182336182336</v>
      </c>
      <c r="X300" s="18">
        <f t="shared" si="94"/>
        <v>1866.0968660968661</v>
      </c>
      <c r="Y300" s="6">
        <f t="shared" si="100"/>
        <v>839.74358974358972</v>
      </c>
      <c r="Z300" s="5">
        <v>131000</v>
      </c>
      <c r="AA300" s="6">
        <f t="shared" si="101"/>
        <v>5.6568542494923806</v>
      </c>
      <c r="AB300" s="4">
        <v>3.55</v>
      </c>
      <c r="AC300" s="4">
        <v>0.45</v>
      </c>
      <c r="AD300" s="6">
        <v>1.59</v>
      </c>
      <c r="AE300" s="4">
        <f t="shared" si="91"/>
        <v>0.13408063670902659</v>
      </c>
      <c r="AF300" s="4">
        <f t="shared" si="88"/>
        <v>0.44545092489482802</v>
      </c>
      <c r="AG300" s="4">
        <f t="shared" si="89"/>
        <v>0.56855516677762896</v>
      </c>
      <c r="AH300">
        <v>62</v>
      </c>
      <c r="AI300" s="4">
        <f t="shared" si="92"/>
        <v>4.7274113610369808</v>
      </c>
      <c r="AJ300" s="29">
        <f t="shared" si="90"/>
        <v>0.14773160503240565</v>
      </c>
      <c r="AK300" t="s">
        <v>133</v>
      </c>
    </row>
    <row r="301" spans="1:37" x14ac:dyDescent="0.3">
      <c r="A301" s="12" t="s">
        <v>423</v>
      </c>
      <c r="B301" s="27" t="s">
        <v>566</v>
      </c>
      <c r="C301" t="s">
        <v>79</v>
      </c>
      <c r="D301" t="s">
        <v>46</v>
      </c>
      <c r="E301" s="31" t="s">
        <v>777</v>
      </c>
      <c r="F301" s="13">
        <v>305</v>
      </c>
      <c r="G301" s="5">
        <f t="shared" si="96"/>
        <v>914.4</v>
      </c>
      <c r="H301" s="5">
        <v>45</v>
      </c>
      <c r="I301" s="5"/>
      <c r="J301" s="5"/>
      <c r="K301" s="5"/>
      <c r="L301" s="5"/>
      <c r="M301" s="5">
        <v>30693</v>
      </c>
      <c r="N301" s="5">
        <f t="shared" si="97"/>
        <v>384.3</v>
      </c>
      <c r="O301" s="29">
        <v>2.8000000000000001E-2</v>
      </c>
      <c r="P301" s="5">
        <v>156</v>
      </c>
      <c r="Q301" s="29">
        <f t="shared" si="98"/>
        <v>5.0825921219822112E-3</v>
      </c>
      <c r="R301" s="5"/>
      <c r="S301" s="4">
        <f t="shared" si="93"/>
        <v>7.8827361563517905E-3</v>
      </c>
      <c r="T301" s="6">
        <v>24</v>
      </c>
      <c r="U301" s="6">
        <v>307</v>
      </c>
      <c r="V301" s="6">
        <f t="shared" si="99"/>
        <v>307</v>
      </c>
      <c r="W301" s="18">
        <f t="shared" si="95"/>
        <v>1585.0815850815852</v>
      </c>
      <c r="X301" s="18">
        <f t="shared" si="94"/>
        <v>1864.8018648018649</v>
      </c>
      <c r="Y301" s="6">
        <f t="shared" si="100"/>
        <v>820.51282051282055</v>
      </c>
      <c r="Z301" s="5">
        <v>128000</v>
      </c>
      <c r="AA301" s="6">
        <f t="shared" si="101"/>
        <v>4.8989794855663558</v>
      </c>
      <c r="AB301" s="4">
        <v>3.58</v>
      </c>
      <c r="AC301" s="4">
        <v>0.44</v>
      </c>
      <c r="AD301" s="6">
        <v>2.42</v>
      </c>
      <c r="AE301" s="4">
        <f t="shared" si="91"/>
        <v>0.17376383323016106</v>
      </c>
      <c r="AF301" s="4">
        <f t="shared" si="88"/>
        <v>0.69384679904311419</v>
      </c>
      <c r="AG301" s="4">
        <f t="shared" si="89"/>
        <v>0.48379574978134199</v>
      </c>
      <c r="AH301">
        <v>57</v>
      </c>
      <c r="AI301" s="4">
        <f t="shared" si="92"/>
        <v>4.1530054644808745</v>
      </c>
      <c r="AJ301" s="29">
        <f t="shared" si="90"/>
        <v>0.17304189435336978</v>
      </c>
      <c r="AK301" t="s">
        <v>133</v>
      </c>
    </row>
    <row r="302" spans="1:37" x14ac:dyDescent="0.3">
      <c r="A302" s="12" t="s">
        <v>423</v>
      </c>
      <c r="B302" s="27" t="s">
        <v>567</v>
      </c>
      <c r="C302" t="s">
        <v>79</v>
      </c>
      <c r="D302" t="s">
        <v>46</v>
      </c>
      <c r="E302" s="31" t="s">
        <v>777</v>
      </c>
      <c r="F302" s="13">
        <v>305</v>
      </c>
      <c r="G302" s="5">
        <f t="shared" si="96"/>
        <v>914.4</v>
      </c>
      <c r="H302" s="5">
        <v>43</v>
      </c>
      <c r="I302" s="5"/>
      <c r="J302" s="5"/>
      <c r="K302" s="5"/>
      <c r="L302" s="5"/>
      <c r="M302" s="5">
        <v>30503</v>
      </c>
      <c r="N302" s="5">
        <f t="shared" si="97"/>
        <v>367.21999999999997</v>
      </c>
      <c r="O302" s="29">
        <v>2.8000000000000001E-2</v>
      </c>
      <c r="P302" s="5">
        <v>156</v>
      </c>
      <c r="Q302" s="29">
        <f t="shared" si="98"/>
        <v>5.1142510572730554E-3</v>
      </c>
      <c r="R302" s="5"/>
      <c r="S302" s="4">
        <f t="shared" si="93"/>
        <v>4.6850393700787396E-3</v>
      </c>
      <c r="T302" s="6">
        <v>22</v>
      </c>
      <c r="U302" s="6">
        <v>254</v>
      </c>
      <c r="V302" s="6">
        <f t="shared" si="99"/>
        <v>254</v>
      </c>
      <c r="W302" s="18">
        <f t="shared" si="95"/>
        <v>1574.0740740740741</v>
      </c>
      <c r="X302" s="18">
        <f t="shared" si="94"/>
        <v>1851.851851851852</v>
      </c>
      <c r="Y302" s="6">
        <f t="shared" si="100"/>
        <v>833.33333333333337</v>
      </c>
      <c r="Z302" s="5">
        <v>130000</v>
      </c>
      <c r="AA302" s="6">
        <f t="shared" si="101"/>
        <v>4.6904157598234297</v>
      </c>
      <c r="AB302" s="4">
        <v>3.56</v>
      </c>
      <c r="AC302" s="4">
        <v>0.45</v>
      </c>
      <c r="AD302" s="6">
        <v>1.19</v>
      </c>
      <c r="AE302" s="4">
        <f t="shared" si="91"/>
        <v>0.19372163095731271</v>
      </c>
      <c r="AF302" s="4">
        <f t="shared" si="88"/>
        <v>0.68919136352542909</v>
      </c>
      <c r="AG302" s="4">
        <f t="shared" si="89"/>
        <v>0.53093909125749006</v>
      </c>
      <c r="AH302">
        <v>57</v>
      </c>
      <c r="AI302" s="4">
        <f t="shared" si="92"/>
        <v>4.3461685093404503</v>
      </c>
      <c r="AJ302" s="29">
        <f t="shared" si="90"/>
        <v>0.19755311406092957</v>
      </c>
      <c r="AK302" t="s">
        <v>133</v>
      </c>
    </row>
    <row r="303" spans="1:37" x14ac:dyDescent="0.3">
      <c r="A303" s="12" t="s">
        <v>423</v>
      </c>
      <c r="B303" s="27" t="s">
        <v>568</v>
      </c>
      <c r="C303" t="s">
        <v>79</v>
      </c>
      <c r="D303" t="s">
        <v>46</v>
      </c>
      <c r="E303" s="31" t="s">
        <v>777</v>
      </c>
      <c r="F303" s="13">
        <v>305</v>
      </c>
      <c r="G303" s="5">
        <f t="shared" si="96"/>
        <v>914.4</v>
      </c>
      <c r="H303" s="5">
        <v>45</v>
      </c>
      <c r="I303" s="5"/>
      <c r="J303" s="5"/>
      <c r="K303" s="5"/>
      <c r="L303" s="5"/>
      <c r="M303" s="5">
        <v>30693</v>
      </c>
      <c r="N303" s="5">
        <f t="shared" si="97"/>
        <v>398.02500000000003</v>
      </c>
      <c r="O303" s="29">
        <v>2.9000000000000001E-2</v>
      </c>
      <c r="P303" s="5">
        <v>156</v>
      </c>
      <c r="Q303" s="29">
        <f t="shared" si="98"/>
        <v>5.0825921219822112E-3</v>
      </c>
      <c r="R303" s="5"/>
      <c r="S303" s="4">
        <f t="shared" si="93"/>
        <v>3.1666666666666666E-3</v>
      </c>
      <c r="T303" s="6">
        <v>21</v>
      </c>
      <c r="U303" s="6">
        <v>300</v>
      </c>
      <c r="V303" s="6">
        <f t="shared" si="99"/>
        <v>300</v>
      </c>
      <c r="W303" s="18">
        <f t="shared" si="95"/>
        <v>1597.4650349650349</v>
      </c>
      <c r="X303" s="18">
        <f t="shared" si="94"/>
        <v>1879.3706293706293</v>
      </c>
      <c r="Y303" s="6">
        <f t="shared" si="100"/>
        <v>826.92307692307691</v>
      </c>
      <c r="Z303" s="5">
        <v>129000</v>
      </c>
      <c r="AA303" s="6">
        <f t="shared" si="101"/>
        <v>4.5825756949558398</v>
      </c>
      <c r="AB303" s="4">
        <v>3.56</v>
      </c>
      <c r="AC303" s="4">
        <v>0.44</v>
      </c>
      <c r="AD303" s="6">
        <v>0.95</v>
      </c>
      <c r="AE303" s="4">
        <f t="shared" si="91"/>
        <v>0.20013870077402479</v>
      </c>
      <c r="AF303" s="4">
        <f t="shared" si="88"/>
        <v>0.80091729532644407</v>
      </c>
      <c r="AG303" s="4">
        <f t="shared" si="89"/>
        <v>0.48273596199860241</v>
      </c>
      <c r="AH303">
        <v>49</v>
      </c>
      <c r="AI303" s="4">
        <f t="shared" ref="AI303:AI334" si="102">1000*AH303/(H303*F303)</f>
        <v>3.5701275045537342</v>
      </c>
      <c r="AJ303" s="29">
        <f t="shared" si="90"/>
        <v>0.17000607164541592</v>
      </c>
      <c r="AK303" t="s">
        <v>133</v>
      </c>
    </row>
    <row r="304" spans="1:37" x14ac:dyDescent="0.3">
      <c r="A304" s="12" t="s">
        <v>423</v>
      </c>
      <c r="B304" s="27" t="s">
        <v>569</v>
      </c>
      <c r="C304" t="s">
        <v>79</v>
      </c>
      <c r="D304" t="s">
        <v>46</v>
      </c>
      <c r="E304" s="31" t="s">
        <v>777</v>
      </c>
      <c r="F304" s="13">
        <v>305</v>
      </c>
      <c r="G304" s="5">
        <f t="shared" si="96"/>
        <v>914.4</v>
      </c>
      <c r="H304" s="5">
        <v>43</v>
      </c>
      <c r="I304" s="5"/>
      <c r="J304" s="5"/>
      <c r="K304" s="5"/>
      <c r="L304" s="5"/>
      <c r="M304" s="5">
        <v>30503</v>
      </c>
      <c r="N304" s="5">
        <f t="shared" si="97"/>
        <v>393.45</v>
      </c>
      <c r="O304" s="29">
        <v>0.03</v>
      </c>
      <c r="P304" s="5">
        <v>156</v>
      </c>
      <c r="Q304" s="29">
        <f t="shared" si="98"/>
        <v>5.1142510572730554E-3</v>
      </c>
      <c r="R304" s="5"/>
      <c r="S304" s="4">
        <f t="shared" si="93"/>
        <v>6.7479674796747961E-3</v>
      </c>
      <c r="T304" s="6">
        <v>17</v>
      </c>
      <c r="U304" s="6">
        <v>246</v>
      </c>
      <c r="V304" s="6">
        <f t="shared" si="99"/>
        <v>246</v>
      </c>
      <c r="W304" s="18">
        <f t="shared" si="95"/>
        <v>1585.0815850815852</v>
      </c>
      <c r="X304" s="18">
        <f t="shared" si="94"/>
        <v>1864.8018648018649</v>
      </c>
      <c r="Y304" s="6">
        <f t="shared" si="100"/>
        <v>820.51282051282055</v>
      </c>
      <c r="Z304" s="5">
        <v>128000</v>
      </c>
      <c r="AA304" s="6">
        <f t="shared" si="101"/>
        <v>4.1231056256176606</v>
      </c>
      <c r="AB304" s="4">
        <v>3.55</v>
      </c>
      <c r="AC304" s="4">
        <v>0.44</v>
      </c>
      <c r="AD304" s="6">
        <v>1.66</v>
      </c>
      <c r="AE304" s="4">
        <f t="shared" si="91"/>
        <v>0.24684167998904641</v>
      </c>
      <c r="AF304" s="4">
        <f t="shared" si="88"/>
        <v>0.91097089249220864</v>
      </c>
      <c r="AG304" s="4">
        <f t="shared" si="89"/>
        <v>0.52345607237660852</v>
      </c>
      <c r="AH304">
        <v>53</v>
      </c>
      <c r="AI304" s="4">
        <f t="shared" si="102"/>
        <v>4.041174227983225</v>
      </c>
      <c r="AJ304" s="29">
        <f t="shared" si="90"/>
        <v>0.23771613105783676</v>
      </c>
      <c r="AK304" t="s">
        <v>133</v>
      </c>
    </row>
    <row r="305" spans="1:37" x14ac:dyDescent="0.3">
      <c r="A305" s="12" t="s">
        <v>423</v>
      </c>
      <c r="B305" s="27" t="s">
        <v>570</v>
      </c>
      <c r="C305" t="s">
        <v>79</v>
      </c>
      <c r="D305" t="s">
        <v>46</v>
      </c>
      <c r="E305" s="31" t="s">
        <v>777</v>
      </c>
      <c r="F305" s="13">
        <v>305</v>
      </c>
      <c r="G305" s="5">
        <f t="shared" si="96"/>
        <v>914.4</v>
      </c>
      <c r="H305" s="5">
        <v>45</v>
      </c>
      <c r="I305" s="5"/>
      <c r="J305" s="5"/>
      <c r="K305" s="5"/>
      <c r="L305" s="5"/>
      <c r="M305" s="5">
        <v>30693</v>
      </c>
      <c r="N305" s="5">
        <f t="shared" si="97"/>
        <v>425.47500000000002</v>
      </c>
      <c r="O305" s="29">
        <v>3.1E-2</v>
      </c>
      <c r="P305" s="5">
        <v>156</v>
      </c>
      <c r="Q305" s="29">
        <f t="shared" si="98"/>
        <v>5.0825921219822112E-3</v>
      </c>
      <c r="R305" s="5"/>
      <c r="S305" s="4">
        <f t="shared" si="93"/>
        <v>8.8461538461538456E-3</v>
      </c>
      <c r="T305" s="6">
        <v>17</v>
      </c>
      <c r="U305" s="6">
        <v>234</v>
      </c>
      <c r="V305" s="6">
        <f t="shared" si="99"/>
        <v>234</v>
      </c>
      <c r="W305" s="18">
        <f t="shared" si="95"/>
        <v>1586.182336182336</v>
      </c>
      <c r="X305" s="18">
        <f t="shared" si="94"/>
        <v>1866.0968660968661</v>
      </c>
      <c r="Y305" s="6">
        <f t="shared" si="100"/>
        <v>839.74358974358972</v>
      </c>
      <c r="Z305" s="5">
        <v>131000</v>
      </c>
      <c r="AA305" s="6">
        <f t="shared" si="101"/>
        <v>4.1231056256176606</v>
      </c>
      <c r="AB305" s="4">
        <v>3.55</v>
      </c>
      <c r="AC305" s="4">
        <v>0.45</v>
      </c>
      <c r="AD305" s="6">
        <v>2.0699999999999998</v>
      </c>
      <c r="AE305" s="4">
        <f t="shared" si="91"/>
        <v>0.25106318551269596</v>
      </c>
      <c r="AF305" s="4">
        <f t="shared" si="88"/>
        <v>0.90093634387692234</v>
      </c>
      <c r="AG305" s="4">
        <f t="shared" si="89"/>
        <v>0.5263751037984169</v>
      </c>
      <c r="AH305">
        <v>54</v>
      </c>
      <c r="AI305" s="4">
        <f t="shared" si="102"/>
        <v>3.9344262295081966</v>
      </c>
      <c r="AJ305" s="29">
        <f t="shared" si="90"/>
        <v>0.23143683702989393</v>
      </c>
      <c r="AK305" t="s">
        <v>133</v>
      </c>
    </row>
    <row r="306" spans="1:37" x14ac:dyDescent="0.3">
      <c r="A306" s="12" t="s">
        <v>423</v>
      </c>
      <c r="B306" s="27" t="s">
        <v>571</v>
      </c>
      <c r="C306" t="s">
        <v>79</v>
      </c>
      <c r="D306" t="s">
        <v>46</v>
      </c>
      <c r="E306" s="31" t="s">
        <v>777</v>
      </c>
      <c r="F306" s="13">
        <v>305</v>
      </c>
      <c r="G306" s="5">
        <f t="shared" si="96"/>
        <v>914.4</v>
      </c>
      <c r="H306" s="5">
        <v>46</v>
      </c>
      <c r="I306" s="5"/>
      <c r="J306" s="5"/>
      <c r="K306" s="5"/>
      <c r="L306" s="5"/>
      <c r="M306" s="5">
        <v>30868</v>
      </c>
      <c r="N306" s="5">
        <f t="shared" si="97"/>
        <v>589.2600000000001</v>
      </c>
      <c r="O306" s="29">
        <v>4.2000000000000003E-2</v>
      </c>
      <c r="P306" s="5">
        <v>229</v>
      </c>
      <c r="Q306" s="29">
        <f t="shared" si="98"/>
        <v>7.4186860178825972E-3</v>
      </c>
      <c r="R306" s="5"/>
      <c r="S306" s="4">
        <f t="shared" si="93"/>
        <v>4.4881889763779522E-3</v>
      </c>
      <c r="T306" s="6">
        <v>22</v>
      </c>
      <c r="U306" s="6">
        <v>254</v>
      </c>
      <c r="V306" s="6">
        <f t="shared" si="99"/>
        <v>254</v>
      </c>
      <c r="W306" s="18">
        <f t="shared" si="95"/>
        <v>1579.6689347009242</v>
      </c>
      <c r="X306" s="18">
        <f t="shared" si="94"/>
        <v>1858.4340408246167</v>
      </c>
      <c r="Y306" s="6">
        <f t="shared" si="100"/>
        <v>799.12663755458516</v>
      </c>
      <c r="Z306" s="5">
        <v>183000</v>
      </c>
      <c r="AA306" s="6">
        <f t="shared" si="101"/>
        <v>4.6904157598234297</v>
      </c>
      <c r="AB306" s="4">
        <v>3.63</v>
      </c>
      <c r="AC306" s="4">
        <v>0.43</v>
      </c>
      <c r="AD306" s="6">
        <v>1.1399999999999999</v>
      </c>
      <c r="AE306" s="4">
        <f t="shared" si="91"/>
        <v>0.26947589147926065</v>
      </c>
      <c r="AF306" s="4">
        <f t="shared" si="88"/>
        <v>1.0175939926704203</v>
      </c>
      <c r="AG306" s="4">
        <f t="shared" si="89"/>
        <v>0.52347488841146883</v>
      </c>
      <c r="AH306">
        <v>58</v>
      </c>
      <c r="AI306" s="4">
        <f t="shared" si="102"/>
        <v>4.1339985744832504</v>
      </c>
      <c r="AJ306" s="29">
        <f t="shared" si="90"/>
        <v>0.18790902611287502</v>
      </c>
      <c r="AK306" t="s">
        <v>133</v>
      </c>
    </row>
    <row r="307" spans="1:37" x14ac:dyDescent="0.3">
      <c r="A307" s="12" t="s">
        <v>424</v>
      </c>
      <c r="B307" s="27" t="s">
        <v>499</v>
      </c>
      <c r="E307" s="31" t="s">
        <v>777</v>
      </c>
      <c r="F307" s="13">
        <v>647</v>
      </c>
      <c r="G307" s="5"/>
      <c r="H307" s="5">
        <v>89</v>
      </c>
      <c r="I307" s="5"/>
      <c r="J307" s="5"/>
      <c r="K307" s="5"/>
      <c r="L307" s="5"/>
      <c r="M307" s="5">
        <v>141716</v>
      </c>
      <c r="N307" s="5">
        <f t="shared" si="87"/>
        <v>345.49800000000005</v>
      </c>
      <c r="O307" s="29">
        <v>6.0000000000000001E-3</v>
      </c>
      <c r="P307" s="5">
        <v>604</v>
      </c>
      <c r="Q307" s="29">
        <f t="shared" si="86"/>
        <v>4.2620452171949529E-3</v>
      </c>
      <c r="R307" s="5"/>
      <c r="S307" s="4">
        <f t="shared" si="93"/>
        <v>5.7184750733137828E-3</v>
      </c>
      <c r="T307" s="6">
        <v>47</v>
      </c>
      <c r="U307" s="6">
        <v>341</v>
      </c>
      <c r="V307" s="6">
        <f t="shared" si="67"/>
        <v>341</v>
      </c>
      <c r="W307" s="18">
        <f t="shared" si="95"/>
        <v>1638.8058107242041</v>
      </c>
      <c r="X307" s="18">
        <f t="shared" si="94"/>
        <v>1928.0068361461226</v>
      </c>
      <c r="Y307" s="6">
        <f t="shared" si="68"/>
        <v>1195.364238410596</v>
      </c>
      <c r="Z307" s="5">
        <v>722000</v>
      </c>
      <c r="AA307" s="6">
        <f t="shared" si="69"/>
        <v>6.8556546004010439</v>
      </c>
      <c r="AB307" s="4">
        <v>3.25</v>
      </c>
      <c r="AC307" s="4">
        <v>0.62</v>
      </c>
      <c r="AD307" s="6">
        <v>1.95</v>
      </c>
      <c r="AE307" s="4">
        <f t="shared" si="91"/>
        <v>0.10839779649199507</v>
      </c>
      <c r="AF307" s="4">
        <f t="shared" si="88"/>
        <v>0.19214179718102958</v>
      </c>
      <c r="AG307" s="4">
        <f t="shared" si="89"/>
        <v>0.77343859830454964</v>
      </c>
      <c r="AH307">
        <v>328</v>
      </c>
      <c r="AI307" s="4">
        <f t="shared" si="102"/>
        <v>5.6961255926228231</v>
      </c>
      <c r="AJ307" s="29">
        <f t="shared" si="90"/>
        <v>0.12119416154516645</v>
      </c>
      <c r="AK307" t="s">
        <v>3</v>
      </c>
    </row>
    <row r="308" spans="1:37" x14ac:dyDescent="0.3">
      <c r="A308" s="12" t="s">
        <v>424</v>
      </c>
      <c r="B308" s="27" t="s">
        <v>500</v>
      </c>
      <c r="E308" s="31" t="s">
        <v>777</v>
      </c>
      <c r="F308" s="13">
        <v>647</v>
      </c>
      <c r="G308" s="5"/>
      <c r="H308" s="5">
        <v>89</v>
      </c>
      <c r="I308" s="5"/>
      <c r="J308" s="5"/>
      <c r="K308" s="5"/>
      <c r="L308" s="5"/>
      <c r="M308" s="5">
        <v>146558</v>
      </c>
      <c r="N308" s="5">
        <f t="shared" si="87"/>
        <v>345.49800000000005</v>
      </c>
      <c r="O308" s="29">
        <v>6.0000000000000001E-3</v>
      </c>
      <c r="P308" s="5">
        <v>604</v>
      </c>
      <c r="Q308" s="29">
        <f t="shared" si="86"/>
        <v>4.1212352788657048E-3</v>
      </c>
      <c r="R308" s="5"/>
      <c r="S308" s="4">
        <f t="shared" si="93"/>
        <v>3.812316715542522E-3</v>
      </c>
      <c r="T308" s="6">
        <v>43</v>
      </c>
      <c r="U308" s="6">
        <v>341</v>
      </c>
      <c r="V308" s="6">
        <f t="shared" si="67"/>
        <v>341</v>
      </c>
      <c r="W308" s="18">
        <f t="shared" si="95"/>
        <v>1638.8058107242041</v>
      </c>
      <c r="X308" s="18">
        <f t="shared" si="94"/>
        <v>1928.0068361461226</v>
      </c>
      <c r="Y308" s="6">
        <f t="shared" si="68"/>
        <v>1195.364238410596</v>
      </c>
      <c r="Z308" s="5">
        <v>722000</v>
      </c>
      <c r="AA308" s="6">
        <f t="shared" si="69"/>
        <v>6.5574385243020004</v>
      </c>
      <c r="AB308" s="4">
        <v>3.25</v>
      </c>
      <c r="AC308" s="4">
        <v>0.62</v>
      </c>
      <c r="AD308" s="6">
        <v>1.3</v>
      </c>
      <c r="AE308" s="4">
        <f t="shared" si="91"/>
        <v>0.11456691326586474</v>
      </c>
      <c r="AF308" s="4">
        <f t="shared" si="88"/>
        <v>0.20464893772945822</v>
      </c>
      <c r="AG308" s="4">
        <f t="shared" si="89"/>
        <v>0.76749747212595409</v>
      </c>
      <c r="AH308">
        <v>280</v>
      </c>
      <c r="AI308" s="4">
        <f t="shared" si="102"/>
        <v>4.8625462376048487</v>
      </c>
      <c r="AJ308" s="29">
        <f t="shared" si="90"/>
        <v>0.11308247064197323</v>
      </c>
      <c r="AK308" t="s">
        <v>3</v>
      </c>
    </row>
    <row r="309" spans="1:37" x14ac:dyDescent="0.3">
      <c r="A309" s="12" t="s">
        <v>424</v>
      </c>
      <c r="B309" s="27" t="s">
        <v>501</v>
      </c>
      <c r="E309" s="31" t="s">
        <v>777</v>
      </c>
      <c r="F309" s="13">
        <v>647</v>
      </c>
      <c r="G309" s="5"/>
      <c r="H309" s="5">
        <v>89</v>
      </c>
      <c r="I309" s="5"/>
      <c r="J309" s="5"/>
      <c r="K309" s="5"/>
      <c r="L309" s="5"/>
      <c r="M309" s="5">
        <v>143860</v>
      </c>
      <c r="N309" s="5">
        <f t="shared" si="87"/>
        <v>345.49800000000005</v>
      </c>
      <c r="O309" s="29">
        <v>6.0000000000000001E-3</v>
      </c>
      <c r="P309" s="5">
        <v>604</v>
      </c>
      <c r="Q309" s="29">
        <f t="shared" si="86"/>
        <v>4.1985263450576953E-3</v>
      </c>
      <c r="R309" s="5"/>
      <c r="S309" s="4">
        <f t="shared" si="93"/>
        <v>3.812316715542522E-3</v>
      </c>
      <c r="T309" s="6">
        <v>45</v>
      </c>
      <c r="U309" s="6">
        <v>341</v>
      </c>
      <c r="V309" s="6">
        <f t="shared" si="67"/>
        <v>341</v>
      </c>
      <c r="W309" s="18">
        <f t="shared" si="95"/>
        <v>1638.8058107242041</v>
      </c>
      <c r="X309" s="18">
        <f t="shared" si="94"/>
        <v>1928.0068361461226</v>
      </c>
      <c r="Y309" s="6">
        <f t="shared" si="68"/>
        <v>1195.364238410596</v>
      </c>
      <c r="Z309" s="5">
        <v>722000</v>
      </c>
      <c r="AA309" s="6">
        <f t="shared" si="69"/>
        <v>6.7082039324993694</v>
      </c>
      <c r="AB309" s="4">
        <v>4.5</v>
      </c>
      <c r="AC309" s="4">
        <v>0.62</v>
      </c>
      <c r="AD309" s="6">
        <v>1.3</v>
      </c>
      <c r="AE309" s="4">
        <f t="shared" si="91"/>
        <v>0.11152818326459367</v>
      </c>
      <c r="AF309" s="4">
        <f t="shared" si="88"/>
        <v>0.19836820823909349</v>
      </c>
      <c r="AG309" s="4">
        <f t="shared" si="89"/>
        <v>0.7707966056140122</v>
      </c>
      <c r="AH309">
        <v>241</v>
      </c>
      <c r="AI309" s="4">
        <f t="shared" si="102"/>
        <v>4.1852630116527445</v>
      </c>
      <c r="AJ309" s="29">
        <f t="shared" si="90"/>
        <v>9.3005844703394319E-2</v>
      </c>
      <c r="AK309" t="s">
        <v>3</v>
      </c>
    </row>
    <row r="310" spans="1:37" x14ac:dyDescent="0.3">
      <c r="A310" s="12" t="s">
        <v>424</v>
      </c>
      <c r="B310" s="27" t="s">
        <v>502</v>
      </c>
      <c r="E310" s="31" t="s">
        <v>777</v>
      </c>
      <c r="F310" s="13">
        <v>647</v>
      </c>
      <c r="G310" s="5"/>
      <c r="H310" s="5">
        <v>89</v>
      </c>
      <c r="I310" s="5"/>
      <c r="J310" s="5"/>
      <c r="K310" s="5"/>
      <c r="L310" s="5"/>
      <c r="M310" s="5">
        <v>144641</v>
      </c>
      <c r="N310" s="5">
        <f t="shared" si="87"/>
        <v>345.49800000000005</v>
      </c>
      <c r="O310" s="29">
        <v>6.0000000000000001E-3</v>
      </c>
      <c r="P310" s="5">
        <v>604</v>
      </c>
      <c r="Q310" s="29">
        <f t="shared" si="86"/>
        <v>4.1758560850657838E-3</v>
      </c>
      <c r="R310" s="5"/>
      <c r="S310" s="4">
        <f t="shared" si="93"/>
        <v>5.7184750733137828E-3</v>
      </c>
      <c r="T310" s="6">
        <v>44</v>
      </c>
      <c r="U310" s="6">
        <v>341</v>
      </c>
      <c r="V310" s="6">
        <f t="shared" si="67"/>
        <v>341</v>
      </c>
      <c r="W310" s="18">
        <f t="shared" si="95"/>
        <v>1638.8058107242041</v>
      </c>
      <c r="X310" s="18">
        <f t="shared" si="94"/>
        <v>1928.0068361461226</v>
      </c>
      <c r="Y310" s="6">
        <f t="shared" si="68"/>
        <v>1195.364238410596</v>
      </c>
      <c r="Z310" s="5">
        <v>722000</v>
      </c>
      <c r="AA310" s="6">
        <f t="shared" si="69"/>
        <v>6.6332495807107996</v>
      </c>
      <c r="AB310" s="4">
        <v>4.5</v>
      </c>
      <c r="AC310" s="4">
        <v>0.62</v>
      </c>
      <c r="AD310" s="6">
        <v>1.95</v>
      </c>
      <c r="AE310" s="4">
        <f t="shared" si="91"/>
        <v>0.11344702338265712</v>
      </c>
      <c r="AF310" s="4">
        <f t="shared" si="88"/>
        <v>0.20203220947622347</v>
      </c>
      <c r="AG310" s="4">
        <f t="shared" si="89"/>
        <v>0.76983868007703771</v>
      </c>
      <c r="AH310">
        <v>266</v>
      </c>
      <c r="AI310" s="4">
        <f t="shared" si="102"/>
        <v>4.6194189257246059</v>
      </c>
      <c r="AJ310" s="29">
        <f t="shared" si="90"/>
        <v>0.10498679376646831</v>
      </c>
      <c r="AK310" t="s">
        <v>3</v>
      </c>
    </row>
    <row r="311" spans="1:37" x14ac:dyDescent="0.3">
      <c r="A311" s="12" t="s">
        <v>424</v>
      </c>
      <c r="B311" s="27" t="s">
        <v>572</v>
      </c>
      <c r="E311" s="31" t="s">
        <v>777</v>
      </c>
      <c r="F311" s="13">
        <v>647</v>
      </c>
      <c r="G311" s="5"/>
      <c r="H311" s="5">
        <v>89</v>
      </c>
      <c r="I311" s="5"/>
      <c r="J311" s="5"/>
      <c r="K311" s="5"/>
      <c r="L311" s="5"/>
      <c r="M311" s="5">
        <v>134410</v>
      </c>
      <c r="N311" s="5">
        <f t="shared" ref="N311:N319" si="103">+O311*H311*F311</f>
        <v>345.49800000000005</v>
      </c>
      <c r="O311" s="29">
        <v>6.0000000000000001E-3</v>
      </c>
      <c r="P311" s="5">
        <v>604</v>
      </c>
      <c r="Q311" s="29">
        <f t="shared" ref="Q311:Q319" si="104">+P311/M311</f>
        <v>4.49371326538204E-3</v>
      </c>
      <c r="R311" s="5"/>
      <c r="S311" s="4">
        <f t="shared" si="93"/>
        <v>1.1348973607038123E-2</v>
      </c>
      <c r="T311" s="6">
        <v>46</v>
      </c>
      <c r="U311" s="6">
        <v>341</v>
      </c>
      <c r="V311" s="6">
        <f t="shared" ref="V311:V319" si="105">+U311</f>
        <v>341</v>
      </c>
      <c r="W311" s="18">
        <f t="shared" si="95"/>
        <v>1638.8058107242041</v>
      </c>
      <c r="X311" s="18">
        <f t="shared" si="94"/>
        <v>1928.0068361461226</v>
      </c>
      <c r="Y311" s="6">
        <f t="shared" ref="Y311:Y319" si="106">+Z311/P311</f>
        <v>1195.364238410596</v>
      </c>
      <c r="Z311" s="5">
        <v>722000</v>
      </c>
      <c r="AA311" s="6">
        <f t="shared" ref="AA311:AA319" si="107">+SQRT(T311)</f>
        <v>6.7823299831252681</v>
      </c>
      <c r="AB311" s="4">
        <v>1</v>
      </c>
      <c r="AC311" s="4">
        <v>0.62</v>
      </c>
      <c r="AD311" s="6">
        <v>3.87</v>
      </c>
      <c r="AE311" s="4">
        <f t="shared" si="91"/>
        <v>0.11677443771976076</v>
      </c>
      <c r="AF311" s="4">
        <f t="shared" si="88"/>
        <v>0.20457224806601143</v>
      </c>
      <c r="AG311" s="4">
        <f t="shared" si="89"/>
        <v>0.78257920470613895</v>
      </c>
      <c r="AH311">
        <v>637</v>
      </c>
      <c r="AI311" s="4">
        <f t="shared" si="102"/>
        <v>11.062292690551031</v>
      </c>
      <c r="AJ311" s="29">
        <f t="shared" si="90"/>
        <v>0.2404846237076311</v>
      </c>
      <c r="AK311" t="s">
        <v>133</v>
      </c>
    </row>
    <row r="312" spans="1:37" x14ac:dyDescent="0.3">
      <c r="A312" s="12" t="s">
        <v>424</v>
      </c>
      <c r="B312" s="27" t="s">
        <v>573</v>
      </c>
      <c r="E312" s="31" t="s">
        <v>777</v>
      </c>
      <c r="F312" s="13">
        <v>647</v>
      </c>
      <c r="G312" s="5"/>
      <c r="H312" s="5">
        <v>89</v>
      </c>
      <c r="I312" s="5"/>
      <c r="J312" s="5"/>
      <c r="K312" s="5"/>
      <c r="L312" s="5"/>
      <c r="M312" s="5">
        <v>134544</v>
      </c>
      <c r="N312" s="5">
        <f t="shared" si="103"/>
        <v>345.49800000000005</v>
      </c>
      <c r="O312" s="29">
        <v>6.0000000000000001E-3</v>
      </c>
      <c r="P312" s="5">
        <v>604</v>
      </c>
      <c r="Q312" s="29">
        <f t="shared" si="104"/>
        <v>4.4892377214888809E-3</v>
      </c>
      <c r="R312" s="5"/>
      <c r="S312" s="4">
        <f t="shared" si="93"/>
        <v>1.1348973607038123E-2</v>
      </c>
      <c r="T312" s="6">
        <v>45</v>
      </c>
      <c r="U312" s="6">
        <v>341</v>
      </c>
      <c r="V312" s="6">
        <f t="shared" si="105"/>
        <v>341</v>
      </c>
      <c r="W312" s="18">
        <f t="shared" si="95"/>
        <v>1638.8058107242041</v>
      </c>
      <c r="X312" s="18">
        <f t="shared" si="94"/>
        <v>1928.0068361461226</v>
      </c>
      <c r="Y312" s="6">
        <f t="shared" si="106"/>
        <v>1195.364238410596</v>
      </c>
      <c r="Z312" s="5">
        <v>722000</v>
      </c>
      <c r="AA312" s="6">
        <f t="shared" si="107"/>
        <v>6.7082039324993694</v>
      </c>
      <c r="AB312" s="4">
        <v>2</v>
      </c>
      <c r="AC312" s="4">
        <v>0.62</v>
      </c>
      <c r="AD312" s="6">
        <v>3.87</v>
      </c>
      <c r="AE312" s="4">
        <f t="shared" si="91"/>
        <v>0.11925053844425945</v>
      </c>
      <c r="AF312" s="4">
        <f t="shared" si="88"/>
        <v>0.20895530808218368</v>
      </c>
      <c r="AG312" s="4">
        <f t="shared" si="89"/>
        <v>0.78240961149077715</v>
      </c>
      <c r="AH312">
        <v>449</v>
      </c>
      <c r="AI312" s="4">
        <f t="shared" si="102"/>
        <v>7.7974402167306325</v>
      </c>
      <c r="AJ312" s="29">
        <f t="shared" si="90"/>
        <v>0.17327644926068073</v>
      </c>
      <c r="AK312" t="s">
        <v>133</v>
      </c>
    </row>
    <row r="313" spans="1:37" x14ac:dyDescent="0.3">
      <c r="A313" s="12" t="s">
        <v>424</v>
      </c>
      <c r="B313" s="27" t="s">
        <v>574</v>
      </c>
      <c r="E313" s="31" t="s">
        <v>777</v>
      </c>
      <c r="F313" s="13">
        <v>647</v>
      </c>
      <c r="G313" s="5"/>
      <c r="H313" s="5">
        <v>89</v>
      </c>
      <c r="I313" s="5"/>
      <c r="J313" s="5"/>
      <c r="K313" s="5"/>
      <c r="L313" s="5"/>
      <c r="M313" s="5">
        <v>139071</v>
      </c>
      <c r="N313" s="5">
        <f t="shared" si="103"/>
        <v>345.49800000000005</v>
      </c>
      <c r="O313" s="29">
        <v>6.0000000000000001E-3</v>
      </c>
      <c r="P313" s="5">
        <v>604</v>
      </c>
      <c r="Q313" s="29">
        <f t="shared" si="104"/>
        <v>4.3431053203040176E-3</v>
      </c>
      <c r="R313" s="5"/>
      <c r="S313" s="4">
        <f t="shared" si="93"/>
        <v>1.1348973607038123E-2</v>
      </c>
      <c r="T313" s="6">
        <v>45</v>
      </c>
      <c r="U313" s="6">
        <v>341</v>
      </c>
      <c r="V313" s="6">
        <f t="shared" si="105"/>
        <v>341</v>
      </c>
      <c r="W313" s="18">
        <f t="shared" si="95"/>
        <v>1638.8058107242041</v>
      </c>
      <c r="X313" s="18">
        <f t="shared" si="94"/>
        <v>1928.0068361461226</v>
      </c>
      <c r="Y313" s="6">
        <f t="shared" si="106"/>
        <v>1195.364238410596</v>
      </c>
      <c r="Z313" s="5">
        <v>722000</v>
      </c>
      <c r="AA313" s="6">
        <f t="shared" si="107"/>
        <v>6.7082039324993694</v>
      </c>
      <c r="AB313" s="4">
        <v>1.5</v>
      </c>
      <c r="AC313" s="4">
        <v>0.62</v>
      </c>
      <c r="AD313" s="6">
        <v>3.87</v>
      </c>
      <c r="AE313" s="4">
        <f t="shared" si="91"/>
        <v>0.11536872852316044</v>
      </c>
      <c r="AF313" s="4">
        <f t="shared" si="88"/>
        <v>0.20363347190003178</v>
      </c>
      <c r="AG313" s="4">
        <f t="shared" si="89"/>
        <v>0.77672301983346193</v>
      </c>
      <c r="AH313">
        <v>569</v>
      </c>
      <c r="AI313" s="4">
        <f t="shared" si="102"/>
        <v>9.8813886042755676</v>
      </c>
      <c r="AJ313" s="29">
        <f t="shared" si="90"/>
        <v>0.21958641342834595</v>
      </c>
      <c r="AK313" t="s">
        <v>133</v>
      </c>
    </row>
    <row r="314" spans="1:37" x14ac:dyDescent="0.3">
      <c r="A314" s="12" t="s">
        <v>424</v>
      </c>
      <c r="B314" s="27" t="s">
        <v>575</v>
      </c>
      <c r="E314" s="31" t="s">
        <v>777</v>
      </c>
      <c r="F314" s="13">
        <v>647</v>
      </c>
      <c r="G314" s="5"/>
      <c r="H314" s="5">
        <v>89</v>
      </c>
      <c r="I314" s="5"/>
      <c r="J314" s="5"/>
      <c r="K314" s="5"/>
      <c r="L314" s="5"/>
      <c r="M314" s="5">
        <v>140771</v>
      </c>
      <c r="N314" s="5">
        <f t="shared" si="103"/>
        <v>345.49800000000005</v>
      </c>
      <c r="O314" s="29">
        <v>6.0000000000000001E-3</v>
      </c>
      <c r="P314" s="5">
        <v>604</v>
      </c>
      <c r="Q314" s="29">
        <f t="shared" si="104"/>
        <v>4.2906564562303316E-3</v>
      </c>
      <c r="R314" s="5"/>
      <c r="S314" s="4">
        <f t="shared" si="93"/>
        <v>5.7184750733137828E-3</v>
      </c>
      <c r="T314" s="6">
        <v>42</v>
      </c>
      <c r="U314" s="6">
        <v>341</v>
      </c>
      <c r="V314" s="6">
        <f t="shared" si="105"/>
        <v>341</v>
      </c>
      <c r="W314" s="18">
        <f t="shared" si="95"/>
        <v>1638.8058107242041</v>
      </c>
      <c r="X314" s="18">
        <f t="shared" si="94"/>
        <v>1928.0068361461226</v>
      </c>
      <c r="Y314" s="6">
        <f t="shared" si="106"/>
        <v>1195.364238410596</v>
      </c>
      <c r="Z314" s="5">
        <v>722000</v>
      </c>
      <c r="AA314" s="6">
        <f t="shared" si="107"/>
        <v>6.4807406984078604</v>
      </c>
      <c r="AB314" s="4">
        <v>1</v>
      </c>
      <c r="AC314" s="4">
        <v>0.62</v>
      </c>
      <c r="AD314" s="6">
        <v>1.95</v>
      </c>
      <c r="AE314" s="4">
        <f t="shared" si="91"/>
        <v>0.12211660207341136</v>
      </c>
      <c r="AF314" s="4">
        <f t="shared" si="88"/>
        <v>0.21613220791170451</v>
      </c>
      <c r="AG314" s="4">
        <f t="shared" si="89"/>
        <v>0.77460885545486691</v>
      </c>
      <c r="AH314">
        <v>534</v>
      </c>
      <c r="AI314" s="4">
        <f t="shared" si="102"/>
        <v>9.2735703245749619</v>
      </c>
      <c r="AJ314" s="29">
        <f t="shared" si="90"/>
        <v>0.22079929344226099</v>
      </c>
      <c r="AK314" t="s">
        <v>133</v>
      </c>
    </row>
    <row r="315" spans="1:37" x14ac:dyDescent="0.3">
      <c r="A315" s="12" t="s">
        <v>424</v>
      </c>
      <c r="B315" s="27" t="s">
        <v>576</v>
      </c>
      <c r="E315" s="31" t="s">
        <v>777</v>
      </c>
      <c r="F315" s="13">
        <v>647</v>
      </c>
      <c r="G315" s="5"/>
      <c r="H315" s="5">
        <v>89</v>
      </c>
      <c r="I315" s="5"/>
      <c r="J315" s="5"/>
      <c r="K315" s="5"/>
      <c r="L315" s="5"/>
      <c r="M315" s="5">
        <v>142384</v>
      </c>
      <c r="N315" s="5">
        <f t="shared" si="103"/>
        <v>345.49800000000005</v>
      </c>
      <c r="O315" s="29">
        <v>6.0000000000000001E-3</v>
      </c>
      <c r="P315" s="5">
        <v>604</v>
      </c>
      <c r="Q315" s="29">
        <f t="shared" si="104"/>
        <v>4.2420496685020787E-3</v>
      </c>
      <c r="R315" s="5"/>
      <c r="S315" s="4">
        <f t="shared" si="93"/>
        <v>5.7184750733137828E-3</v>
      </c>
      <c r="T315" s="6">
        <v>44</v>
      </c>
      <c r="U315" s="6">
        <v>341</v>
      </c>
      <c r="V315" s="6">
        <f t="shared" si="105"/>
        <v>341</v>
      </c>
      <c r="W315" s="18">
        <f t="shared" si="95"/>
        <v>1638.8058107242041</v>
      </c>
      <c r="X315" s="18">
        <f t="shared" si="94"/>
        <v>1928.0068361461226</v>
      </c>
      <c r="Y315" s="6">
        <f t="shared" si="106"/>
        <v>1195.364238410596</v>
      </c>
      <c r="Z315" s="5">
        <v>722000</v>
      </c>
      <c r="AA315" s="6">
        <f t="shared" si="107"/>
        <v>6.6332495807107996</v>
      </c>
      <c r="AB315" s="4">
        <v>1.5</v>
      </c>
      <c r="AC315" s="4">
        <v>0.62</v>
      </c>
      <c r="AD315" s="6">
        <v>1.95</v>
      </c>
      <c r="AE315" s="4">
        <f t="shared" si="91"/>
        <v>0.11524532889292975</v>
      </c>
      <c r="AF315" s="4">
        <f t="shared" si="88"/>
        <v>0.20449762832095206</v>
      </c>
      <c r="AG315" s="4">
        <f t="shared" si="89"/>
        <v>0.77261349981516747</v>
      </c>
      <c r="AH315">
        <v>438</v>
      </c>
      <c r="AI315" s="4">
        <f t="shared" si="102"/>
        <v>7.606411614539013</v>
      </c>
      <c r="AJ315" s="29">
        <f t="shared" si="90"/>
        <v>0.17287299123952302</v>
      </c>
      <c r="AK315" t="s">
        <v>133</v>
      </c>
    </row>
    <row r="316" spans="1:37" x14ac:dyDescent="0.3">
      <c r="A316" s="12" t="s">
        <v>424</v>
      </c>
      <c r="B316" s="27" t="s">
        <v>577</v>
      </c>
      <c r="E316" s="31" t="s">
        <v>777</v>
      </c>
      <c r="F316" s="13">
        <v>647</v>
      </c>
      <c r="G316" s="5"/>
      <c r="H316" s="5">
        <v>89</v>
      </c>
      <c r="I316" s="5"/>
      <c r="J316" s="5"/>
      <c r="K316" s="5"/>
      <c r="L316" s="5"/>
      <c r="M316" s="5">
        <v>141946</v>
      </c>
      <c r="N316" s="5">
        <f t="shared" si="103"/>
        <v>345.49800000000005</v>
      </c>
      <c r="O316" s="29">
        <v>6.0000000000000001E-3</v>
      </c>
      <c r="P316" s="5">
        <v>604</v>
      </c>
      <c r="Q316" s="29">
        <f t="shared" si="104"/>
        <v>4.2551392783171061E-3</v>
      </c>
      <c r="R316" s="5"/>
      <c r="S316" s="4">
        <f t="shared" si="93"/>
        <v>5.7184750733137828E-3</v>
      </c>
      <c r="T316" s="6">
        <v>44</v>
      </c>
      <c r="U316" s="6">
        <v>341</v>
      </c>
      <c r="V316" s="6">
        <f t="shared" si="105"/>
        <v>341</v>
      </c>
      <c r="W316" s="18">
        <f t="shared" si="95"/>
        <v>1638.8058107242041</v>
      </c>
      <c r="X316" s="18">
        <f t="shared" si="94"/>
        <v>1928.0068361461226</v>
      </c>
      <c r="Y316" s="6">
        <f t="shared" si="106"/>
        <v>1195.364238410596</v>
      </c>
      <c r="Z316" s="5">
        <v>722000</v>
      </c>
      <c r="AA316" s="6">
        <f t="shared" si="107"/>
        <v>6.6332495807107996</v>
      </c>
      <c r="AB316" s="4">
        <v>2</v>
      </c>
      <c r="AC316" s="4">
        <v>0.62</v>
      </c>
      <c r="AD316" s="6">
        <v>1.95</v>
      </c>
      <c r="AE316" s="4">
        <f t="shared" si="91"/>
        <v>0.11560093915355775</v>
      </c>
      <c r="AF316" s="4">
        <f t="shared" si="88"/>
        <v>0.20498515851697433</v>
      </c>
      <c r="AG316" s="4">
        <f t="shared" si="89"/>
        <v>0.77315430865132873</v>
      </c>
      <c r="AH316">
        <v>395</v>
      </c>
      <c r="AI316" s="4">
        <f t="shared" si="102"/>
        <v>6.8596634423354113</v>
      </c>
      <c r="AJ316" s="29">
        <f t="shared" si="90"/>
        <v>0.15590144187125934</v>
      </c>
      <c r="AK316" t="s">
        <v>133</v>
      </c>
    </row>
    <row r="317" spans="1:37" x14ac:dyDescent="0.3">
      <c r="A317" s="12" t="s">
        <v>424</v>
      </c>
      <c r="B317" s="27" t="s">
        <v>578</v>
      </c>
      <c r="E317" s="31" t="s">
        <v>777</v>
      </c>
      <c r="F317" s="13">
        <v>647</v>
      </c>
      <c r="G317" s="5"/>
      <c r="H317" s="5">
        <v>89</v>
      </c>
      <c r="I317" s="5"/>
      <c r="J317" s="5"/>
      <c r="K317" s="5"/>
      <c r="L317" s="5"/>
      <c r="M317" s="5">
        <v>143164</v>
      </c>
      <c r="N317" s="5">
        <f t="shared" si="103"/>
        <v>345.49800000000005</v>
      </c>
      <c r="O317" s="29">
        <v>6.0000000000000001E-3</v>
      </c>
      <c r="P317" s="5">
        <v>604</v>
      </c>
      <c r="Q317" s="29">
        <f t="shared" si="104"/>
        <v>4.2189377217736303E-3</v>
      </c>
      <c r="R317" s="5"/>
      <c r="S317" s="4">
        <f t="shared" si="93"/>
        <v>3.812316715542522E-3</v>
      </c>
      <c r="T317" s="6">
        <v>45</v>
      </c>
      <c r="U317" s="6">
        <v>341</v>
      </c>
      <c r="V317" s="6">
        <f t="shared" si="105"/>
        <v>341</v>
      </c>
      <c r="W317" s="18">
        <f t="shared" si="95"/>
        <v>1638.8058107242041</v>
      </c>
      <c r="X317" s="18">
        <f t="shared" si="94"/>
        <v>1928.0068361461226</v>
      </c>
      <c r="Y317" s="6">
        <f t="shared" si="106"/>
        <v>1195.364238410596</v>
      </c>
      <c r="Z317" s="5">
        <v>722000</v>
      </c>
      <c r="AA317" s="6">
        <f t="shared" si="107"/>
        <v>6.7082039324993694</v>
      </c>
      <c r="AB317" s="4">
        <v>1</v>
      </c>
      <c r="AC317" s="4">
        <v>0.62</v>
      </c>
      <c r="AD317" s="6">
        <v>1.3</v>
      </c>
      <c r="AE317" s="4">
        <f t="shared" si="91"/>
        <v>0.11207038392643713</v>
      </c>
      <c r="AF317" s="4">
        <f t="shared" si="88"/>
        <v>0.19911154785613688</v>
      </c>
      <c r="AG317" s="4">
        <f t="shared" si="89"/>
        <v>0.77165228658903573</v>
      </c>
      <c r="AH317">
        <v>446</v>
      </c>
      <c r="AI317" s="4">
        <f t="shared" si="102"/>
        <v>7.7453415070420091</v>
      </c>
      <c r="AJ317" s="29">
        <f t="shared" si="90"/>
        <v>0.17211870015648909</v>
      </c>
      <c r="AK317" t="s">
        <v>133</v>
      </c>
    </row>
    <row r="318" spans="1:37" x14ac:dyDescent="0.3">
      <c r="A318" s="12" t="s">
        <v>424</v>
      </c>
      <c r="B318" s="27" t="s">
        <v>579</v>
      </c>
      <c r="E318" s="31" t="s">
        <v>777</v>
      </c>
      <c r="F318" s="13">
        <v>647</v>
      </c>
      <c r="G318" s="5"/>
      <c r="H318" s="5">
        <v>89</v>
      </c>
      <c r="I318" s="5"/>
      <c r="J318" s="5"/>
      <c r="K318" s="5"/>
      <c r="L318" s="5"/>
      <c r="M318" s="5">
        <v>141577</v>
      </c>
      <c r="N318" s="5">
        <f t="shared" si="103"/>
        <v>345.49800000000005</v>
      </c>
      <c r="O318" s="29">
        <v>6.0000000000000001E-3</v>
      </c>
      <c r="P318" s="5">
        <v>604</v>
      </c>
      <c r="Q318" s="29">
        <f t="shared" si="104"/>
        <v>4.2662296842001174E-3</v>
      </c>
      <c r="R318" s="5"/>
      <c r="S318" s="4">
        <f t="shared" si="93"/>
        <v>3.812316715542522E-3</v>
      </c>
      <c r="T318" s="6">
        <v>43</v>
      </c>
      <c r="U318" s="6">
        <v>341</v>
      </c>
      <c r="V318" s="6">
        <f t="shared" si="105"/>
        <v>341</v>
      </c>
      <c r="W318" s="18">
        <f t="shared" si="95"/>
        <v>1638.8058107242041</v>
      </c>
      <c r="X318" s="18">
        <f t="shared" si="94"/>
        <v>1928.0068361461226</v>
      </c>
      <c r="Y318" s="6">
        <f t="shared" si="106"/>
        <v>1195.364238410596</v>
      </c>
      <c r="Z318" s="5">
        <v>722000</v>
      </c>
      <c r="AA318" s="6">
        <f t="shared" si="107"/>
        <v>6.5574385243020004</v>
      </c>
      <c r="AB318" s="4">
        <v>2</v>
      </c>
      <c r="AC318" s="4">
        <v>0.62</v>
      </c>
      <c r="AD318" s="6">
        <v>1.3</v>
      </c>
      <c r="AE318" s="4">
        <f t="shared" si="91"/>
        <v>0.11859763714740816</v>
      </c>
      <c r="AF318" s="4">
        <f t="shared" si="88"/>
        <v>0.21017493014770319</v>
      </c>
      <c r="AG318" s="4">
        <f t="shared" si="89"/>
        <v>0.77361050951510368</v>
      </c>
      <c r="AH318">
        <v>340</v>
      </c>
      <c r="AI318" s="4">
        <f t="shared" si="102"/>
        <v>5.9045204313773159</v>
      </c>
      <c r="AJ318" s="29">
        <f t="shared" si="90"/>
        <v>0.13731442863668175</v>
      </c>
      <c r="AK318" t="s">
        <v>133</v>
      </c>
    </row>
    <row r="319" spans="1:37" x14ac:dyDescent="0.3">
      <c r="A319" s="12" t="s">
        <v>424</v>
      </c>
      <c r="B319" s="27" t="s">
        <v>580</v>
      </c>
      <c r="E319" s="31" t="s">
        <v>777</v>
      </c>
      <c r="F319" s="13">
        <v>647</v>
      </c>
      <c r="G319" s="5"/>
      <c r="H319" s="5">
        <v>89</v>
      </c>
      <c r="I319" s="5"/>
      <c r="J319" s="5"/>
      <c r="K319" s="5"/>
      <c r="L319" s="5"/>
      <c r="M319" s="5">
        <v>138353</v>
      </c>
      <c r="N319" s="5">
        <f t="shared" si="103"/>
        <v>345.49800000000005</v>
      </c>
      <c r="O319" s="29">
        <v>6.0000000000000001E-3</v>
      </c>
      <c r="P319" s="5">
        <v>604</v>
      </c>
      <c r="Q319" s="29">
        <f t="shared" si="104"/>
        <v>4.3656444023620735E-3</v>
      </c>
      <c r="R319" s="5"/>
      <c r="S319" s="4">
        <f t="shared" si="93"/>
        <v>3.812316715542522E-3</v>
      </c>
      <c r="T319" s="6">
        <v>46</v>
      </c>
      <c r="U319" s="6">
        <v>341</v>
      </c>
      <c r="V319" s="6">
        <f t="shared" si="105"/>
        <v>341</v>
      </c>
      <c r="W319" s="18">
        <f t="shared" si="95"/>
        <v>1638.8058107242041</v>
      </c>
      <c r="X319" s="18">
        <f t="shared" si="94"/>
        <v>1928.0068361461226</v>
      </c>
      <c r="Y319" s="6">
        <f t="shared" si="106"/>
        <v>1195.364238410596</v>
      </c>
      <c r="Z319" s="5">
        <v>722000</v>
      </c>
      <c r="AA319" s="6">
        <f t="shared" si="107"/>
        <v>6.7823299831252681</v>
      </c>
      <c r="AB319" s="4">
        <v>2</v>
      </c>
      <c r="AC319" s="4">
        <v>0.62</v>
      </c>
      <c r="AD319" s="6">
        <v>1.3</v>
      </c>
      <c r="AE319" s="4">
        <f t="shared" si="91"/>
        <v>0.11344641730871786</v>
      </c>
      <c r="AF319" s="4">
        <f t="shared" si="88"/>
        <v>0.20000963943796873</v>
      </c>
      <c r="AG319" s="4">
        <f t="shared" si="89"/>
        <v>0.77761941377150579</v>
      </c>
      <c r="AH319">
        <v>330</v>
      </c>
      <c r="AI319" s="4">
        <f t="shared" si="102"/>
        <v>5.7308580657485715</v>
      </c>
      <c r="AJ319" s="29">
        <f t="shared" si="90"/>
        <v>0.12458387099453416</v>
      </c>
      <c r="AK319" t="s">
        <v>133</v>
      </c>
    </row>
    <row r="320" spans="1:37" x14ac:dyDescent="0.3">
      <c r="A320" s="12" t="s">
        <v>425</v>
      </c>
      <c r="B320" s="27" t="s">
        <v>503</v>
      </c>
      <c r="E320" s="31" t="s">
        <v>777</v>
      </c>
      <c r="F320" s="13">
        <v>305</v>
      </c>
      <c r="G320" s="5"/>
      <c r="H320" s="5">
        <v>43.2</v>
      </c>
      <c r="I320" s="5"/>
      <c r="J320" s="5"/>
      <c r="K320" s="5"/>
      <c r="L320" s="5"/>
      <c r="M320" s="5">
        <v>30503</v>
      </c>
      <c r="N320" s="5">
        <f t="shared" si="87"/>
        <v>184.464</v>
      </c>
      <c r="O320" s="29">
        <v>1.4E-2</v>
      </c>
      <c r="P320" s="5">
        <v>78</v>
      </c>
      <c r="Q320" s="29">
        <f t="shared" si="86"/>
        <v>2.5571255286365277E-3</v>
      </c>
      <c r="R320" s="5"/>
      <c r="S320" s="4">
        <f t="shared" si="93"/>
        <v>2.4489795918367346E-3</v>
      </c>
      <c r="T320" s="6">
        <v>21</v>
      </c>
      <c r="U320" s="6">
        <v>245</v>
      </c>
      <c r="V320" s="6">
        <f t="shared" ref="V320:V356" si="108">+U320</f>
        <v>245</v>
      </c>
      <c r="W320" s="18">
        <f t="shared" si="95"/>
        <v>1576.6503000545554</v>
      </c>
      <c r="X320" s="18">
        <f t="shared" si="94"/>
        <v>1854.8827059465359</v>
      </c>
      <c r="Y320" s="6">
        <f t="shared" ref="Y320:Y356" si="109">+Z320/P320</f>
        <v>871.79487179487182</v>
      </c>
      <c r="Z320" s="5">
        <v>68000</v>
      </c>
      <c r="AA320" s="6">
        <f t="shared" ref="AA320:AA356" si="110">+SQRT(T320)</f>
        <v>4.5825756949558398</v>
      </c>
      <c r="AB320" s="4">
        <v>3.42</v>
      </c>
      <c r="AC320" s="4">
        <v>0.47</v>
      </c>
      <c r="AD320" s="6">
        <v>0.6</v>
      </c>
      <c r="AE320" s="4">
        <f t="shared" si="91"/>
        <v>0.10615661535243216</v>
      </c>
      <c r="AF320" s="4">
        <f t="shared" si="88"/>
        <v>0.3553187015239021</v>
      </c>
      <c r="AG320" s="4">
        <f t="shared" si="89"/>
        <v>0.54031878245410636</v>
      </c>
      <c r="AH320">
        <v>36</v>
      </c>
      <c r="AI320" s="4">
        <f t="shared" si="102"/>
        <v>2.7322404371584699</v>
      </c>
      <c r="AJ320" s="29">
        <f t="shared" si="90"/>
        <v>0.13010668748373666</v>
      </c>
      <c r="AK320" t="s">
        <v>3</v>
      </c>
    </row>
    <row r="321" spans="1:37" x14ac:dyDescent="0.3">
      <c r="A321" s="12" t="s">
        <v>425</v>
      </c>
      <c r="B321" s="27" t="s">
        <v>504</v>
      </c>
      <c r="E321" s="31" t="s">
        <v>777</v>
      </c>
      <c r="F321" s="13">
        <v>305</v>
      </c>
      <c r="G321" s="5"/>
      <c r="H321" s="5">
        <v>44.5</v>
      </c>
      <c r="I321" s="5"/>
      <c r="J321" s="5"/>
      <c r="K321" s="5"/>
      <c r="L321" s="5"/>
      <c r="M321" s="5">
        <v>30693</v>
      </c>
      <c r="N321" s="5">
        <f t="shared" si="87"/>
        <v>380.03</v>
      </c>
      <c r="O321" s="29">
        <v>2.8000000000000001E-2</v>
      </c>
      <c r="P321" s="5">
        <v>157</v>
      </c>
      <c r="Q321" s="29">
        <f t="shared" si="86"/>
        <v>5.1151728407128659E-3</v>
      </c>
      <c r="R321" s="5"/>
      <c r="S321" s="4">
        <f t="shared" si="93"/>
        <v>7.9370629370629376E-3</v>
      </c>
      <c r="T321" s="6">
        <v>24</v>
      </c>
      <c r="U321" s="6">
        <v>286</v>
      </c>
      <c r="V321" s="6">
        <f t="shared" si="108"/>
        <v>286</v>
      </c>
      <c r="W321" s="18">
        <f t="shared" si="95"/>
        <v>1506.50789255054</v>
      </c>
      <c r="X321" s="18">
        <f t="shared" si="94"/>
        <v>1772.3622265300471</v>
      </c>
      <c r="Y321" s="6">
        <f t="shared" si="109"/>
        <v>815.2866242038217</v>
      </c>
      <c r="Z321" s="5">
        <v>128000</v>
      </c>
      <c r="AA321" s="6">
        <f t="shared" si="110"/>
        <v>4.8989794855663558</v>
      </c>
      <c r="AB321" s="4">
        <v>3.58</v>
      </c>
      <c r="AC321" s="4">
        <v>0.46</v>
      </c>
      <c r="AD321" s="6">
        <v>2.27</v>
      </c>
      <c r="AE321" s="4">
        <f t="shared" si="91"/>
        <v>0.17376383323016106</v>
      </c>
      <c r="AF321" s="4">
        <f t="shared" si="88"/>
        <v>0.65475201067892075</v>
      </c>
      <c r="AG321" s="4">
        <f t="shared" si="89"/>
        <v>0.49039229933683837</v>
      </c>
      <c r="AH321">
        <v>57</v>
      </c>
      <c r="AI321" s="4">
        <f t="shared" si="102"/>
        <v>4.1996684472278503</v>
      </c>
      <c r="AJ321" s="29">
        <f t="shared" si="90"/>
        <v>0.17498618530116042</v>
      </c>
      <c r="AK321" t="s">
        <v>3</v>
      </c>
    </row>
    <row r="322" spans="1:37" x14ac:dyDescent="0.3">
      <c r="A322" s="12" t="s">
        <v>425</v>
      </c>
      <c r="B322" s="27" t="s">
        <v>505</v>
      </c>
      <c r="E322" s="31" t="s">
        <v>777</v>
      </c>
      <c r="F322" s="13">
        <v>305</v>
      </c>
      <c r="G322" s="5"/>
      <c r="H322" s="5">
        <v>76.2</v>
      </c>
      <c r="I322" s="5"/>
      <c r="J322" s="5"/>
      <c r="K322" s="5"/>
      <c r="L322" s="5"/>
      <c r="M322" s="5">
        <v>34452</v>
      </c>
      <c r="N322" s="5">
        <f t="shared" si="87"/>
        <v>697.23</v>
      </c>
      <c r="O322" s="29">
        <v>0.03</v>
      </c>
      <c r="P322" s="5">
        <v>157</v>
      </c>
      <c r="Q322" s="29">
        <f t="shared" si="86"/>
        <v>4.5570649018924882E-3</v>
      </c>
      <c r="R322" s="5"/>
      <c r="S322" s="4">
        <f t="shared" si="93"/>
        <v>2.6199261992619926E-3</v>
      </c>
      <c r="T322" s="6">
        <v>19</v>
      </c>
      <c r="U322" s="6">
        <v>271</v>
      </c>
      <c r="V322" s="6">
        <f t="shared" si="108"/>
        <v>271</v>
      </c>
      <c r="W322" s="18">
        <f t="shared" si="95"/>
        <v>1497.4928852147989</v>
      </c>
      <c r="X322" s="18">
        <f t="shared" si="94"/>
        <v>1761.7563355468224</v>
      </c>
      <c r="Y322" s="6">
        <f t="shared" si="109"/>
        <v>828.02547770700642</v>
      </c>
      <c r="Z322" s="5">
        <v>130000</v>
      </c>
      <c r="AA322" s="6">
        <f t="shared" si="110"/>
        <v>4.358898943540674</v>
      </c>
      <c r="AB322" s="4">
        <v>3.59</v>
      </c>
      <c r="AC322" s="4">
        <v>0.47</v>
      </c>
      <c r="AD322" s="6">
        <v>0.71</v>
      </c>
      <c r="AE322" s="4">
        <f t="shared" si="91"/>
        <v>0.19859820222796629</v>
      </c>
      <c r="AF322" s="4">
        <f t="shared" ref="AF322:AF385" si="111">+(O322*U322+Q322*W322)/(T322)</f>
        <v>0.78706169831821449</v>
      </c>
      <c r="AG322" s="4">
        <f t="shared" ref="AG322:AG385" si="112">+(Q322*W322)/(O322*U322+Q322*W322)</f>
        <v>0.45633901667883681</v>
      </c>
      <c r="AH322">
        <v>55</v>
      </c>
      <c r="AI322" s="4">
        <f t="shared" si="102"/>
        <v>2.3665074652553675</v>
      </c>
      <c r="AJ322" s="29">
        <f t="shared" ref="AJ322:AJ365" si="113">+AI322/T322</f>
        <v>0.1245530244871246</v>
      </c>
      <c r="AK322" t="s">
        <v>3</v>
      </c>
    </row>
    <row r="323" spans="1:37" x14ac:dyDescent="0.3">
      <c r="A323" s="12" t="s">
        <v>425</v>
      </c>
      <c r="B323" s="27" t="s">
        <v>506</v>
      </c>
      <c r="E323" s="31" t="s">
        <v>777</v>
      </c>
      <c r="F323" s="13">
        <v>356</v>
      </c>
      <c r="G323" s="5"/>
      <c r="H323" s="5">
        <v>44.5</v>
      </c>
      <c r="I323" s="5"/>
      <c r="J323" s="5"/>
      <c r="K323" s="5"/>
      <c r="L323" s="5"/>
      <c r="M323" s="5">
        <v>61660</v>
      </c>
      <c r="N323" s="5">
        <f t="shared" si="87"/>
        <v>79.210000000000008</v>
      </c>
      <c r="O323" s="29">
        <v>5.0000000000000001E-3</v>
      </c>
      <c r="P323" s="5">
        <v>156</v>
      </c>
      <c r="Q323" s="29">
        <f t="shared" si="86"/>
        <v>2.5300032435939018E-3</v>
      </c>
      <c r="R323" s="5"/>
      <c r="S323" s="4">
        <f t="shared" si="93"/>
        <v>1.2897959183673469E-2</v>
      </c>
      <c r="T323" s="6">
        <v>27</v>
      </c>
      <c r="U323" s="6">
        <v>245</v>
      </c>
      <c r="V323" s="6">
        <f t="shared" si="108"/>
        <v>245</v>
      </c>
      <c r="W323" s="18">
        <f t="shared" si="95"/>
        <v>1504.319955406912</v>
      </c>
      <c r="X323" s="18">
        <f t="shared" si="94"/>
        <v>1769.7881828316611</v>
      </c>
      <c r="Y323" s="6">
        <f t="shared" si="109"/>
        <v>814.10256410256409</v>
      </c>
      <c r="Z323" s="5">
        <v>127000</v>
      </c>
      <c r="AA323" s="6">
        <f t="shared" si="110"/>
        <v>5.196152422706632</v>
      </c>
      <c r="AB323" s="4">
        <v>2.93</v>
      </c>
      <c r="AC323" s="4">
        <v>0.46</v>
      </c>
      <c r="AD323" s="6">
        <v>3.16</v>
      </c>
      <c r="AE323" s="4">
        <f t="shared" si="91"/>
        <v>7.6284523251762951E-2</v>
      </c>
      <c r="AF323" s="4">
        <f t="shared" si="111"/>
        <v>0.1863309024660193</v>
      </c>
      <c r="AG323" s="4">
        <f t="shared" si="112"/>
        <v>0.75650646366270646</v>
      </c>
      <c r="AH323">
        <v>81</v>
      </c>
      <c r="AI323" s="4">
        <f t="shared" si="102"/>
        <v>5.1129907839919202</v>
      </c>
      <c r="AJ323" s="29">
        <f t="shared" si="113"/>
        <v>0.18937002903673777</v>
      </c>
      <c r="AK323" t="s">
        <v>3</v>
      </c>
    </row>
    <row r="324" spans="1:37" x14ac:dyDescent="0.3">
      <c r="A324" s="12" t="s">
        <v>425</v>
      </c>
      <c r="B324" s="27" t="s">
        <v>507</v>
      </c>
      <c r="E324" s="31" t="s">
        <v>777</v>
      </c>
      <c r="F324" s="13">
        <v>305</v>
      </c>
      <c r="G324" s="5"/>
      <c r="H324" s="5">
        <v>76.2</v>
      </c>
      <c r="I324" s="5"/>
      <c r="J324" s="5"/>
      <c r="K324" s="5"/>
      <c r="L324" s="5"/>
      <c r="M324" s="5">
        <v>34452</v>
      </c>
      <c r="N324" s="5">
        <f t="shared" si="87"/>
        <v>627.50699999999995</v>
      </c>
      <c r="O324" s="29">
        <v>2.7E-2</v>
      </c>
      <c r="P324" s="5">
        <v>156</v>
      </c>
      <c r="Q324" s="29">
        <f t="shared" si="86"/>
        <v>4.5280390107976312E-3</v>
      </c>
      <c r="R324" s="5"/>
      <c r="S324" s="4">
        <f t="shared" si="93"/>
        <v>1.9444444444444444E-3</v>
      </c>
      <c r="T324" s="6">
        <v>25</v>
      </c>
      <c r="U324" s="6">
        <v>252</v>
      </c>
      <c r="V324" s="6">
        <f t="shared" si="108"/>
        <v>252</v>
      </c>
      <c r="W324" s="18">
        <f t="shared" si="95"/>
        <v>1498.397435897436</v>
      </c>
      <c r="X324" s="18">
        <f t="shared" si="94"/>
        <v>1762.8205128205129</v>
      </c>
      <c r="Y324" s="6">
        <f t="shared" si="109"/>
        <v>846.15384615384619</v>
      </c>
      <c r="Z324" s="5">
        <v>132000</v>
      </c>
      <c r="AA324" s="6">
        <f t="shared" si="110"/>
        <v>5</v>
      </c>
      <c r="AB324" s="4">
        <v>4.7300000000000004</v>
      </c>
      <c r="AC324" s="4">
        <v>0.48</v>
      </c>
      <c r="AD324" s="6">
        <v>0.49</v>
      </c>
      <c r="AE324" s="4">
        <f t="shared" si="91"/>
        <v>0.1532567049808429</v>
      </c>
      <c r="AF324" s="4">
        <f t="shared" si="111"/>
        <v>0.54355208173690928</v>
      </c>
      <c r="AG324" s="4">
        <f t="shared" si="112"/>
        <v>0.49929361114703413</v>
      </c>
      <c r="AH324">
        <v>44</v>
      </c>
      <c r="AI324" s="4">
        <f t="shared" si="102"/>
        <v>1.8932059722042942</v>
      </c>
      <c r="AJ324" s="29">
        <f t="shared" si="113"/>
        <v>7.5728238888171762E-2</v>
      </c>
      <c r="AK324" t="s">
        <v>3</v>
      </c>
    </row>
    <row r="325" spans="1:37" x14ac:dyDescent="0.3">
      <c r="A325" s="12" t="s">
        <v>425</v>
      </c>
      <c r="B325" s="27" t="s">
        <v>581</v>
      </c>
      <c r="E325" s="31" t="s">
        <v>777</v>
      </c>
      <c r="F325" s="13">
        <v>305</v>
      </c>
      <c r="G325" s="5"/>
      <c r="H325" s="5">
        <v>43</v>
      </c>
      <c r="I325" s="5"/>
      <c r="J325" s="5"/>
      <c r="K325" s="5"/>
      <c r="L325" s="5"/>
      <c r="M325" s="5">
        <v>30503</v>
      </c>
      <c r="N325" s="5">
        <f t="shared" ref="N325:N332" si="114">+O325*H325*F325</f>
        <v>367.21999999999997</v>
      </c>
      <c r="O325" s="29">
        <v>2.8000000000000001E-2</v>
      </c>
      <c r="P325" s="5">
        <v>156</v>
      </c>
      <c r="Q325" s="29">
        <f t="shared" ref="Q325:Q332" si="115">+P325/M325</f>
        <v>5.1142510572730554E-3</v>
      </c>
      <c r="R325" s="5"/>
      <c r="S325" s="4">
        <f t="shared" si="93"/>
        <v>4.8571428571428567E-3</v>
      </c>
      <c r="T325" s="6">
        <v>22</v>
      </c>
      <c r="U325" s="6">
        <v>245</v>
      </c>
      <c r="V325" s="6">
        <f t="shared" ref="V325:V332" si="116">+U325</f>
        <v>245</v>
      </c>
      <c r="W325" s="18">
        <f t="shared" si="95"/>
        <v>1574.0740740740741</v>
      </c>
      <c r="X325" s="18">
        <f t="shared" si="94"/>
        <v>1851.851851851852</v>
      </c>
      <c r="Y325" s="6">
        <f t="shared" ref="Y325:Y332" si="117">+Z325/P325</f>
        <v>833.33333333333337</v>
      </c>
      <c r="Z325" s="5">
        <v>130000</v>
      </c>
      <c r="AA325" s="6">
        <f t="shared" ref="AA325:AA332" si="118">+SQRT(T325)</f>
        <v>4.6904157598234297</v>
      </c>
      <c r="AB325" s="4">
        <v>3.56</v>
      </c>
      <c r="AC325" s="4">
        <v>0.45</v>
      </c>
      <c r="AD325" s="6">
        <v>1.19</v>
      </c>
      <c r="AE325" s="4">
        <f t="shared" si="91"/>
        <v>0.19372163095731271</v>
      </c>
      <c r="AF325" s="4">
        <f t="shared" si="111"/>
        <v>0.67773681807088371</v>
      </c>
      <c r="AG325" s="4">
        <f t="shared" si="112"/>
        <v>0.53991258331553538</v>
      </c>
      <c r="AH325">
        <v>57</v>
      </c>
      <c r="AI325" s="4">
        <f t="shared" si="102"/>
        <v>4.3461685093404503</v>
      </c>
      <c r="AJ325" s="29">
        <f t="shared" si="113"/>
        <v>0.19755311406092957</v>
      </c>
      <c r="AK325" t="s">
        <v>133</v>
      </c>
    </row>
    <row r="326" spans="1:37" x14ac:dyDescent="0.3">
      <c r="A326" s="12" t="s">
        <v>425</v>
      </c>
      <c r="B326" s="27" t="s">
        <v>582</v>
      </c>
      <c r="E326" s="31" t="s">
        <v>777</v>
      </c>
      <c r="F326" s="13">
        <v>305</v>
      </c>
      <c r="G326" s="5"/>
      <c r="H326" s="5">
        <v>45</v>
      </c>
      <c r="I326" s="5"/>
      <c r="J326" s="5"/>
      <c r="K326" s="5"/>
      <c r="L326" s="5"/>
      <c r="M326" s="5">
        <v>30693</v>
      </c>
      <c r="N326" s="5">
        <f t="shared" si="114"/>
        <v>398.02500000000003</v>
      </c>
      <c r="O326" s="29">
        <v>2.9000000000000001E-2</v>
      </c>
      <c r="P326" s="5">
        <v>156</v>
      </c>
      <c r="Q326" s="29">
        <f t="shared" si="115"/>
        <v>5.0825921219822112E-3</v>
      </c>
      <c r="R326" s="5"/>
      <c r="S326" s="4">
        <f t="shared" si="93"/>
        <v>3.2423208191126279E-3</v>
      </c>
      <c r="T326" s="6">
        <v>21</v>
      </c>
      <c r="U326" s="6">
        <v>293</v>
      </c>
      <c r="V326" s="6">
        <f t="shared" si="116"/>
        <v>293</v>
      </c>
      <c r="W326" s="18">
        <f t="shared" si="95"/>
        <v>1549.8575498575499</v>
      </c>
      <c r="X326" s="18">
        <f t="shared" si="94"/>
        <v>1823.3618233618233</v>
      </c>
      <c r="Y326" s="6">
        <f t="shared" si="117"/>
        <v>820.51282051282055</v>
      </c>
      <c r="Z326" s="5">
        <v>128000</v>
      </c>
      <c r="AA326" s="6">
        <f t="shared" si="118"/>
        <v>4.5825756949558398</v>
      </c>
      <c r="AB326" s="4">
        <v>3.56</v>
      </c>
      <c r="AC326" s="4">
        <v>0.45</v>
      </c>
      <c r="AD326" s="6">
        <v>0.95</v>
      </c>
      <c r="AE326" s="4">
        <f t="shared" si="91"/>
        <v>0.19858723797732691</v>
      </c>
      <c r="AF326" s="4">
        <f t="shared" si="111"/>
        <v>0.7797282749095541</v>
      </c>
      <c r="AG326" s="4">
        <f t="shared" si="112"/>
        <v>0.48107685633693081</v>
      </c>
      <c r="AH326">
        <v>49</v>
      </c>
      <c r="AI326" s="4">
        <f t="shared" si="102"/>
        <v>3.5701275045537342</v>
      </c>
      <c r="AJ326" s="29">
        <f t="shared" si="113"/>
        <v>0.17000607164541592</v>
      </c>
      <c r="AK326" t="s">
        <v>133</v>
      </c>
    </row>
    <row r="327" spans="1:37" x14ac:dyDescent="0.3">
      <c r="A327" s="12" t="s">
        <v>425</v>
      </c>
      <c r="B327" s="27" t="s">
        <v>583</v>
      </c>
      <c r="E327" s="31" t="s">
        <v>777</v>
      </c>
      <c r="F327" s="13">
        <v>305</v>
      </c>
      <c r="G327" s="5"/>
      <c r="H327" s="5">
        <v>43</v>
      </c>
      <c r="I327" s="5"/>
      <c r="J327" s="5"/>
      <c r="K327" s="5"/>
      <c r="L327" s="5"/>
      <c r="M327" s="5">
        <v>30503</v>
      </c>
      <c r="N327" s="5">
        <f t="shared" si="114"/>
        <v>393.45</v>
      </c>
      <c r="O327" s="29">
        <v>0.03</v>
      </c>
      <c r="P327" s="5">
        <v>156</v>
      </c>
      <c r="Q327" s="29">
        <f t="shared" si="115"/>
        <v>5.1142510572730554E-3</v>
      </c>
      <c r="R327" s="5"/>
      <c r="S327" s="4">
        <f t="shared" si="93"/>
        <v>6.7241379310344828E-3</v>
      </c>
      <c r="T327" s="6">
        <v>18</v>
      </c>
      <c r="U327" s="6">
        <v>232</v>
      </c>
      <c r="V327" s="6">
        <f t="shared" si="116"/>
        <v>232</v>
      </c>
      <c r="W327" s="18">
        <f t="shared" si="95"/>
        <v>1585.0815850815852</v>
      </c>
      <c r="X327" s="18">
        <f t="shared" si="94"/>
        <v>1864.8018648018649</v>
      </c>
      <c r="Y327" s="6">
        <f t="shared" si="117"/>
        <v>820.51282051282055</v>
      </c>
      <c r="Z327" s="5">
        <v>128000</v>
      </c>
      <c r="AA327" s="6">
        <f t="shared" si="118"/>
        <v>4.2426406871192848</v>
      </c>
      <c r="AB327" s="4">
        <v>3.55</v>
      </c>
      <c r="AC327" s="4">
        <v>0.44</v>
      </c>
      <c r="AD327" s="6">
        <v>1.56</v>
      </c>
      <c r="AE327" s="4">
        <f t="shared" si="91"/>
        <v>0.23312825332298825</v>
      </c>
      <c r="AF327" s="4">
        <f t="shared" si="111"/>
        <v>0.8370280651315305</v>
      </c>
      <c r="AG327" s="4">
        <f t="shared" si="112"/>
        <v>0.53804814584573579</v>
      </c>
      <c r="AH327">
        <v>53</v>
      </c>
      <c r="AI327" s="4">
        <f t="shared" si="102"/>
        <v>4.041174227983225</v>
      </c>
      <c r="AJ327" s="29">
        <f t="shared" si="113"/>
        <v>0.2245096793324014</v>
      </c>
      <c r="AK327" t="s">
        <v>133</v>
      </c>
    </row>
    <row r="328" spans="1:37" x14ac:dyDescent="0.3">
      <c r="A328" s="12" t="s">
        <v>425</v>
      </c>
      <c r="B328" s="27" t="s">
        <v>584</v>
      </c>
      <c r="E328" s="31" t="s">
        <v>777</v>
      </c>
      <c r="F328" s="13">
        <v>305</v>
      </c>
      <c r="G328" s="5"/>
      <c r="H328" s="5">
        <v>45</v>
      </c>
      <c r="I328" s="5"/>
      <c r="J328" s="5"/>
      <c r="K328" s="5"/>
      <c r="L328" s="5"/>
      <c r="M328" s="5">
        <v>30722</v>
      </c>
      <c r="N328" s="5">
        <f t="shared" si="114"/>
        <v>192.15</v>
      </c>
      <c r="O328" s="29">
        <v>1.4E-2</v>
      </c>
      <c r="P328" s="5">
        <v>78</v>
      </c>
      <c r="Q328" s="29">
        <f t="shared" si="115"/>
        <v>2.5388972072130723E-3</v>
      </c>
      <c r="R328" s="5"/>
      <c r="S328" s="4">
        <f t="shared" si="93"/>
        <v>1.6382252559726963E-3</v>
      </c>
      <c r="T328" s="6">
        <v>22</v>
      </c>
      <c r="U328" s="6">
        <v>293</v>
      </c>
      <c r="V328" s="6">
        <f t="shared" si="116"/>
        <v>293</v>
      </c>
      <c r="W328" s="18">
        <f t="shared" si="95"/>
        <v>1576.6503000545554</v>
      </c>
      <c r="X328" s="18">
        <f t="shared" si="94"/>
        <v>1854.8827059465359</v>
      </c>
      <c r="Y328" s="6">
        <f t="shared" si="117"/>
        <v>871.79487179487182</v>
      </c>
      <c r="Z328" s="5">
        <v>68000</v>
      </c>
      <c r="AA328" s="6">
        <f t="shared" si="118"/>
        <v>4.6904157598234297</v>
      </c>
      <c r="AB328" s="4">
        <v>3.43</v>
      </c>
      <c r="AC328" s="4">
        <v>0.47</v>
      </c>
      <c r="AD328" s="6">
        <v>0.48</v>
      </c>
      <c r="AE328" s="4">
        <f t="shared" si="91"/>
        <v>0.10060898023921265</v>
      </c>
      <c r="AF328" s="4">
        <f t="shared" si="111"/>
        <v>0.36840695652546196</v>
      </c>
      <c r="AG328" s="4">
        <f t="shared" si="112"/>
        <v>0.49388972669505249</v>
      </c>
      <c r="AH328">
        <v>35</v>
      </c>
      <c r="AI328" s="4">
        <f t="shared" si="102"/>
        <v>2.5500910746812386</v>
      </c>
      <c r="AJ328" s="29">
        <f t="shared" si="113"/>
        <v>0.11591323066732903</v>
      </c>
      <c r="AK328" t="s">
        <v>133</v>
      </c>
    </row>
    <row r="329" spans="1:37" x14ac:dyDescent="0.3">
      <c r="A329" s="12" t="s">
        <v>425</v>
      </c>
      <c r="B329" s="27" t="s">
        <v>585</v>
      </c>
      <c r="E329" s="31" t="s">
        <v>777</v>
      </c>
      <c r="F329" s="13">
        <v>305</v>
      </c>
      <c r="G329" s="5"/>
      <c r="H329" s="5">
        <v>75</v>
      </c>
      <c r="I329" s="5"/>
      <c r="J329" s="5"/>
      <c r="K329" s="5"/>
      <c r="L329" s="5"/>
      <c r="M329" s="5">
        <v>34247</v>
      </c>
      <c r="N329" s="5">
        <f t="shared" si="114"/>
        <v>663.37500000000011</v>
      </c>
      <c r="O329" s="29">
        <v>2.9000000000000001E-2</v>
      </c>
      <c r="P329" s="5">
        <v>156</v>
      </c>
      <c r="Q329" s="29">
        <f t="shared" si="115"/>
        <v>4.5551435162203991E-3</v>
      </c>
      <c r="R329" s="5"/>
      <c r="S329" s="4">
        <f t="shared" si="93"/>
        <v>1.9112627986348125E-3</v>
      </c>
      <c r="T329" s="6">
        <v>21</v>
      </c>
      <c r="U329" s="6">
        <v>293</v>
      </c>
      <c r="V329" s="6">
        <f t="shared" si="116"/>
        <v>293</v>
      </c>
      <c r="W329" s="18">
        <f t="shared" si="95"/>
        <v>1561.9658119658118</v>
      </c>
      <c r="X329" s="18">
        <f t="shared" si="94"/>
        <v>1837.6068376068374</v>
      </c>
      <c r="Y329" s="6">
        <f t="shared" si="117"/>
        <v>826.92307692307691</v>
      </c>
      <c r="Z329" s="5">
        <v>129000</v>
      </c>
      <c r="AA329" s="6">
        <f t="shared" si="118"/>
        <v>4.5825756949558398</v>
      </c>
      <c r="AB329" s="4">
        <v>3.56</v>
      </c>
      <c r="AC329" s="4">
        <v>0.45</v>
      </c>
      <c r="AD329" s="6">
        <v>0.56000000000000005</v>
      </c>
      <c r="AE329" s="4">
        <f t="shared" si="91"/>
        <v>0.1793692043932941</v>
      </c>
      <c r="AF329" s="4">
        <f t="shared" si="111"/>
        <v>0.74342754480638096</v>
      </c>
      <c r="AG329" s="4">
        <f t="shared" si="112"/>
        <v>0.45573842340691439</v>
      </c>
      <c r="AH329">
        <v>59</v>
      </c>
      <c r="AI329" s="4">
        <f t="shared" si="102"/>
        <v>2.5792349726775958</v>
      </c>
      <c r="AJ329" s="29">
        <f t="shared" si="113"/>
        <v>0.12282071298464742</v>
      </c>
      <c r="AK329" t="s">
        <v>133</v>
      </c>
    </row>
    <row r="330" spans="1:37" x14ac:dyDescent="0.3">
      <c r="A330" s="12" t="s">
        <v>425</v>
      </c>
      <c r="B330" s="27" t="s">
        <v>586</v>
      </c>
      <c r="E330" s="31" t="s">
        <v>777</v>
      </c>
      <c r="F330" s="13">
        <v>305</v>
      </c>
      <c r="G330" s="5"/>
      <c r="H330" s="5">
        <v>45</v>
      </c>
      <c r="I330" s="5"/>
      <c r="J330" s="5"/>
      <c r="K330" s="5"/>
      <c r="L330" s="5"/>
      <c r="M330" s="5">
        <v>30693</v>
      </c>
      <c r="N330" s="5">
        <f t="shared" si="114"/>
        <v>425.47500000000002</v>
      </c>
      <c r="O330" s="29">
        <v>3.1E-2</v>
      </c>
      <c r="P330" s="5">
        <v>156</v>
      </c>
      <c r="Q330" s="29">
        <f t="shared" si="115"/>
        <v>5.0825921219822112E-3</v>
      </c>
      <c r="R330" s="5"/>
      <c r="S330" s="4">
        <f t="shared" si="93"/>
        <v>8.9150943396226409E-3</v>
      </c>
      <c r="T330" s="6">
        <v>17</v>
      </c>
      <c r="U330" s="6">
        <v>212</v>
      </c>
      <c r="V330" s="6">
        <f t="shared" si="116"/>
        <v>212</v>
      </c>
      <c r="W330" s="18">
        <f t="shared" si="95"/>
        <v>1551.7001114827201</v>
      </c>
      <c r="X330" s="18">
        <f t="shared" si="94"/>
        <v>1825.5295429208472</v>
      </c>
      <c r="Y330" s="6">
        <f t="shared" si="117"/>
        <v>839.74358974358972</v>
      </c>
      <c r="Z330" s="5">
        <v>131000</v>
      </c>
      <c r="AA330" s="6">
        <f t="shared" si="118"/>
        <v>4.1231056256176606</v>
      </c>
      <c r="AB330" s="4">
        <v>3.55</v>
      </c>
      <c r="AC330" s="4">
        <v>0.46</v>
      </c>
      <c r="AD330" s="6">
        <v>1.89</v>
      </c>
      <c r="AE330" s="4">
        <f t="shared" si="91"/>
        <v>0.25106318551269596</v>
      </c>
      <c r="AF330" s="4">
        <f t="shared" si="111"/>
        <v>0.85050933895888192</v>
      </c>
      <c r="AG330" s="4">
        <f t="shared" si="112"/>
        <v>0.54546268031889611</v>
      </c>
      <c r="AH330">
        <v>54</v>
      </c>
      <c r="AI330" s="4">
        <f t="shared" si="102"/>
        <v>3.9344262295081966</v>
      </c>
      <c r="AJ330" s="29">
        <f t="shared" si="113"/>
        <v>0.23143683702989393</v>
      </c>
      <c r="AK330" t="s">
        <v>133</v>
      </c>
    </row>
    <row r="331" spans="1:37" x14ac:dyDescent="0.3">
      <c r="A331" s="12" t="s">
        <v>425</v>
      </c>
      <c r="B331" s="27" t="s">
        <v>587</v>
      </c>
      <c r="E331" s="31" t="s">
        <v>777</v>
      </c>
      <c r="F331" s="13">
        <v>305</v>
      </c>
      <c r="G331" s="5"/>
      <c r="H331" s="5">
        <v>45</v>
      </c>
      <c r="I331" s="5"/>
      <c r="J331" s="5"/>
      <c r="K331" s="5"/>
      <c r="L331" s="5"/>
      <c r="M331" s="5">
        <v>30693</v>
      </c>
      <c r="N331" s="5">
        <f t="shared" si="114"/>
        <v>192.15</v>
      </c>
      <c r="O331" s="29">
        <v>1.4E-2</v>
      </c>
      <c r="P331" s="5">
        <v>78</v>
      </c>
      <c r="Q331" s="29">
        <f t="shared" si="115"/>
        <v>2.5412960609911056E-3</v>
      </c>
      <c r="R331" s="5"/>
      <c r="S331" s="4">
        <f t="shared" si="93"/>
        <v>2.3673469387755102E-3</v>
      </c>
      <c r="T331" s="6">
        <v>19</v>
      </c>
      <c r="U331" s="6">
        <v>245</v>
      </c>
      <c r="V331" s="6">
        <f t="shared" si="116"/>
        <v>245</v>
      </c>
      <c r="W331" s="18">
        <f t="shared" si="95"/>
        <v>1576.6503000545554</v>
      </c>
      <c r="X331" s="18">
        <f t="shared" si="94"/>
        <v>1854.8827059465359</v>
      </c>
      <c r="Y331" s="6">
        <f t="shared" si="117"/>
        <v>871.79487179487182</v>
      </c>
      <c r="Z331" s="5">
        <v>68000</v>
      </c>
      <c r="AA331" s="6">
        <f t="shared" si="118"/>
        <v>4.358898943540674</v>
      </c>
      <c r="AB331" s="4">
        <v>3.44</v>
      </c>
      <c r="AC331" s="4">
        <v>0.47</v>
      </c>
      <c r="AD331" s="6">
        <v>0.57999999999999996</v>
      </c>
      <c r="AE331" s="4">
        <f t="shared" si="91"/>
        <v>0.11660467756234492</v>
      </c>
      <c r="AF331" s="4">
        <f t="shared" si="111"/>
        <v>0.39140711563626773</v>
      </c>
      <c r="AG331" s="4">
        <f t="shared" si="112"/>
        <v>0.53877610146148769</v>
      </c>
      <c r="AH331">
        <v>36</v>
      </c>
      <c r="AI331" s="4">
        <f t="shared" si="102"/>
        <v>2.622950819672131</v>
      </c>
      <c r="AJ331" s="29">
        <f t="shared" si="113"/>
        <v>0.13805004314063848</v>
      </c>
      <c r="AK331" t="s">
        <v>133</v>
      </c>
    </row>
    <row r="332" spans="1:37" x14ac:dyDescent="0.3">
      <c r="A332" s="12" t="s">
        <v>425</v>
      </c>
      <c r="B332" s="27" t="s">
        <v>588</v>
      </c>
      <c r="E332" s="31" t="s">
        <v>777</v>
      </c>
      <c r="F332" s="13">
        <v>305</v>
      </c>
      <c r="G332" s="5"/>
      <c r="H332" s="5">
        <v>76</v>
      </c>
      <c r="I332" s="5"/>
      <c r="J332" s="5"/>
      <c r="K332" s="5"/>
      <c r="L332" s="5"/>
      <c r="M332" s="5">
        <v>34452</v>
      </c>
      <c r="N332" s="5">
        <f t="shared" si="114"/>
        <v>625.86</v>
      </c>
      <c r="O332" s="29">
        <v>2.7E-2</v>
      </c>
      <c r="P332" s="5">
        <v>156</v>
      </c>
      <c r="Q332" s="29">
        <f t="shared" si="115"/>
        <v>4.5280390107976312E-3</v>
      </c>
      <c r="R332" s="5"/>
      <c r="S332" s="4">
        <f t="shared" si="93"/>
        <v>2.9520295202952033E-3</v>
      </c>
      <c r="T332" s="6">
        <v>27</v>
      </c>
      <c r="U332" s="6">
        <v>271</v>
      </c>
      <c r="V332" s="6">
        <f t="shared" si="116"/>
        <v>271</v>
      </c>
      <c r="W332" s="18">
        <f t="shared" si="95"/>
        <v>1492.4749163879599</v>
      </c>
      <c r="X332" s="18">
        <f t="shared" si="94"/>
        <v>1755.8528428093646</v>
      </c>
      <c r="Y332" s="6">
        <f t="shared" si="117"/>
        <v>807.69230769230774</v>
      </c>
      <c r="Z332" s="5">
        <v>126000</v>
      </c>
      <c r="AA332" s="6">
        <f t="shared" si="118"/>
        <v>5.196152422706632</v>
      </c>
      <c r="AB332" s="4">
        <v>3.59</v>
      </c>
      <c r="AC332" s="4">
        <v>0.46</v>
      </c>
      <c r="AD332" s="6">
        <v>0.8</v>
      </c>
      <c r="AE332" s="4">
        <f t="shared" si="91"/>
        <v>0.1354541584426642</v>
      </c>
      <c r="AF332" s="4">
        <f t="shared" si="111"/>
        <v>0.52129572755709686</v>
      </c>
      <c r="AG332" s="4">
        <f t="shared" si="112"/>
        <v>0.48014152874422378</v>
      </c>
      <c r="AH332">
        <v>59</v>
      </c>
      <c r="AI332" s="4">
        <f t="shared" si="102"/>
        <v>2.5452976704055219</v>
      </c>
      <c r="AJ332" s="29">
        <f t="shared" si="113"/>
        <v>9.4270284089093409E-2</v>
      </c>
      <c r="AK332" t="s">
        <v>133</v>
      </c>
    </row>
    <row r="333" spans="1:37" x14ac:dyDescent="0.3">
      <c r="A333" s="12" t="s">
        <v>426</v>
      </c>
      <c r="B333" s="27" t="s">
        <v>508</v>
      </c>
      <c r="E333" s="31" t="s">
        <v>777</v>
      </c>
      <c r="F333" s="13">
        <v>711</v>
      </c>
      <c r="G333" s="5"/>
      <c r="H333" s="5">
        <v>152</v>
      </c>
      <c r="I333" s="5"/>
      <c r="J333" s="5"/>
      <c r="K333" s="5"/>
      <c r="L333" s="5"/>
      <c r="M333" s="5">
        <v>178064</v>
      </c>
      <c r="N333" s="5">
        <f t="shared" si="87"/>
        <v>17075.376</v>
      </c>
      <c r="O333" s="29">
        <v>0.158</v>
      </c>
      <c r="P333" s="5">
        <v>987</v>
      </c>
      <c r="Q333" s="29">
        <f t="shared" si="86"/>
        <v>5.5429508491328964E-3</v>
      </c>
      <c r="R333" s="5"/>
      <c r="S333" s="4">
        <f t="shared" si="93"/>
        <v>3.7067545304777594E-3</v>
      </c>
      <c r="T333" s="6">
        <v>92</v>
      </c>
      <c r="U333" s="6">
        <v>607</v>
      </c>
      <c r="V333" s="6">
        <f t="shared" si="108"/>
        <v>607</v>
      </c>
      <c r="W333" s="18">
        <f t="shared" si="95"/>
        <v>1590.553741853978</v>
      </c>
      <c r="X333" s="18">
        <f t="shared" si="94"/>
        <v>1871.2396962987978</v>
      </c>
      <c r="Y333" s="6">
        <f t="shared" si="109"/>
        <v>1515.7041540020264</v>
      </c>
      <c r="Z333" s="5">
        <v>1496000</v>
      </c>
      <c r="AA333" s="6">
        <f t="shared" si="110"/>
        <v>9.5916630466254382</v>
      </c>
      <c r="AB333" s="4">
        <v>3.68</v>
      </c>
      <c r="AC333" s="4">
        <v>0.81</v>
      </c>
      <c r="AD333" s="6">
        <v>2.25</v>
      </c>
      <c r="AE333" s="4">
        <f t="shared" si="91"/>
        <v>9.132036551586728E-2</v>
      </c>
      <c r="AF333" s="4">
        <f t="shared" si="111"/>
        <v>1.1382865349347937</v>
      </c>
      <c r="AG333" s="4">
        <f t="shared" si="112"/>
        <v>8.4187952905155627E-2</v>
      </c>
      <c r="AH333">
        <v>800</v>
      </c>
      <c r="AI333" s="4">
        <f t="shared" si="102"/>
        <v>7.4024724257902141</v>
      </c>
      <c r="AJ333" s="29">
        <f t="shared" si="113"/>
        <v>8.0461656802067544E-2</v>
      </c>
      <c r="AK333" t="s">
        <v>133</v>
      </c>
    </row>
    <row r="334" spans="1:37" x14ac:dyDescent="0.3">
      <c r="A334" s="12" t="s">
        <v>426</v>
      </c>
      <c r="B334" s="27" t="s">
        <v>509</v>
      </c>
      <c r="E334" s="31" t="s">
        <v>777</v>
      </c>
      <c r="F334" s="13">
        <v>711</v>
      </c>
      <c r="G334" s="5"/>
      <c r="H334" s="5">
        <v>152</v>
      </c>
      <c r="I334" s="5"/>
      <c r="J334" s="5"/>
      <c r="K334" s="5"/>
      <c r="L334" s="5"/>
      <c r="M334" s="5">
        <v>178064</v>
      </c>
      <c r="N334" s="5">
        <f t="shared" si="87"/>
        <v>17075.376</v>
      </c>
      <c r="O334" s="29">
        <v>0.158</v>
      </c>
      <c r="P334" s="5">
        <v>987</v>
      </c>
      <c r="Q334" s="29">
        <f t="shared" si="86"/>
        <v>5.5429508491328964E-3</v>
      </c>
      <c r="R334" s="5"/>
      <c r="S334" s="4">
        <f t="shared" si="93"/>
        <v>3.7067545304777594E-3</v>
      </c>
      <c r="T334" s="6">
        <v>111</v>
      </c>
      <c r="U334" s="6">
        <v>607</v>
      </c>
      <c r="V334" s="6">
        <f t="shared" si="108"/>
        <v>607</v>
      </c>
      <c r="W334" s="18">
        <f t="shared" si="95"/>
        <v>1590.553741853978</v>
      </c>
      <c r="X334" s="18">
        <f t="shared" si="94"/>
        <v>1871.2396962987978</v>
      </c>
      <c r="Y334" s="6">
        <f t="shared" si="109"/>
        <v>1515.7041540020264</v>
      </c>
      <c r="Z334" s="5">
        <v>1496000</v>
      </c>
      <c r="AA334" s="6">
        <f t="shared" si="110"/>
        <v>10.535653752852738</v>
      </c>
      <c r="AB334" s="4">
        <v>3.68</v>
      </c>
      <c r="AC334" s="4">
        <v>0.81</v>
      </c>
      <c r="AD334" s="6">
        <v>2.25</v>
      </c>
      <c r="AE334" s="4">
        <f t="shared" si="91"/>
        <v>7.5688951598736842E-2</v>
      </c>
      <c r="AF334" s="4">
        <f t="shared" si="111"/>
        <v>0.94344469562163069</v>
      </c>
      <c r="AG334" s="4">
        <f t="shared" si="112"/>
        <v>8.4187952905155627E-2</v>
      </c>
      <c r="AH334">
        <v>956</v>
      </c>
      <c r="AI334" s="4">
        <f t="shared" si="102"/>
        <v>8.8459545488193054</v>
      </c>
      <c r="AJ334" s="29">
        <f t="shared" si="113"/>
        <v>7.9693284223597352E-2</v>
      </c>
      <c r="AK334" t="s">
        <v>133</v>
      </c>
    </row>
    <row r="335" spans="1:37" x14ac:dyDescent="0.3">
      <c r="A335" s="12" t="s">
        <v>427</v>
      </c>
      <c r="B335" s="27" t="s">
        <v>511</v>
      </c>
      <c r="E335" s="31" t="s">
        <v>777</v>
      </c>
      <c r="F335" s="13">
        <v>600</v>
      </c>
      <c r="G335" s="5"/>
      <c r="H335" s="5">
        <v>120</v>
      </c>
      <c r="I335" s="5"/>
      <c r="J335" s="5"/>
      <c r="K335" s="5"/>
      <c r="L335" s="5"/>
      <c r="M335" s="5">
        <v>157500</v>
      </c>
      <c r="N335" s="5">
        <f t="shared" si="87"/>
        <v>5183.9999999999991</v>
      </c>
      <c r="O335" s="29">
        <v>7.1999999999999995E-2</v>
      </c>
      <c r="P335" s="5">
        <v>396</v>
      </c>
      <c r="Q335" s="29">
        <f t="shared" si="86"/>
        <v>2.5142857142857141E-3</v>
      </c>
      <c r="R335" s="5"/>
      <c r="S335" s="4">
        <f t="shared" si="93"/>
        <v>4.399038461538462E-3</v>
      </c>
      <c r="T335" s="6">
        <v>73</v>
      </c>
      <c r="U335" s="6">
        <v>416</v>
      </c>
      <c r="V335" s="6">
        <f t="shared" si="108"/>
        <v>416</v>
      </c>
      <c r="W335" s="18">
        <f t="shared" si="95"/>
        <v>1584.4298245614036</v>
      </c>
      <c r="X335" s="18">
        <f t="shared" si="94"/>
        <v>1864.0350877192984</v>
      </c>
      <c r="Y335" s="6">
        <f t="shared" si="109"/>
        <v>1416.6666666666667</v>
      </c>
      <c r="Z335" s="5">
        <v>561000</v>
      </c>
      <c r="AA335" s="6">
        <f t="shared" si="110"/>
        <v>8.5440037453175304</v>
      </c>
      <c r="AB335" s="4">
        <v>3.15</v>
      </c>
      <c r="AC335" s="4">
        <v>0.76</v>
      </c>
      <c r="AD335" s="6">
        <v>1.83</v>
      </c>
      <c r="AE335" s="4">
        <f t="shared" ref="AE335:AE398" si="119">+Z335/(M335*T335)</f>
        <v>4.8793215916503589E-2</v>
      </c>
      <c r="AF335" s="4">
        <f t="shared" si="111"/>
        <v>0.46487272976962957</v>
      </c>
      <c r="AG335" s="4">
        <f t="shared" si="112"/>
        <v>0.11738989278562116</v>
      </c>
      <c r="AH335">
        <v>421</v>
      </c>
      <c r="AI335" s="4">
        <f t="shared" ref="AI335:AI365" si="120">1000*AH335/(H335*F335)</f>
        <v>5.8472222222222223</v>
      </c>
      <c r="AJ335" s="29">
        <f t="shared" si="113"/>
        <v>8.0098934550989348E-2</v>
      </c>
      <c r="AK335" t="s">
        <v>133</v>
      </c>
    </row>
    <row r="336" spans="1:37" x14ac:dyDescent="0.3">
      <c r="A336" s="12" t="s">
        <v>427</v>
      </c>
      <c r="B336" s="27" t="s">
        <v>512</v>
      </c>
      <c r="E336" s="31" t="s">
        <v>777</v>
      </c>
      <c r="F336" s="13">
        <v>600</v>
      </c>
      <c r="G336" s="5"/>
      <c r="H336" s="5">
        <v>120</v>
      </c>
      <c r="I336" s="5"/>
      <c r="J336" s="5"/>
      <c r="K336" s="5"/>
      <c r="L336" s="5"/>
      <c r="M336" s="5">
        <v>157500</v>
      </c>
      <c r="N336" s="5">
        <f t="shared" si="87"/>
        <v>3671.9999999999995</v>
      </c>
      <c r="O336" s="29">
        <v>5.0999999999999997E-2</v>
      </c>
      <c r="P336" s="5">
        <v>792</v>
      </c>
      <c r="Q336" s="29">
        <f t="shared" si="86"/>
        <v>5.0285714285714283E-3</v>
      </c>
      <c r="R336" s="5"/>
      <c r="S336" s="4">
        <f t="shared" si="93"/>
        <v>4.399038461538462E-3</v>
      </c>
      <c r="T336" s="6">
        <v>76</v>
      </c>
      <c r="U336" s="6">
        <v>416</v>
      </c>
      <c r="V336" s="6">
        <f t="shared" si="108"/>
        <v>416</v>
      </c>
      <c r="W336" s="18">
        <f t="shared" si="95"/>
        <v>1580.5785123966941</v>
      </c>
      <c r="X336" s="18">
        <f t="shared" si="94"/>
        <v>1859.5041322314048</v>
      </c>
      <c r="Y336" s="6">
        <f t="shared" si="109"/>
        <v>1227.2727272727273</v>
      </c>
      <c r="Z336" s="5">
        <v>972000</v>
      </c>
      <c r="AA336" s="6">
        <f t="shared" si="110"/>
        <v>8.717797887081348</v>
      </c>
      <c r="AB336" s="4">
        <v>3.15</v>
      </c>
      <c r="AC336" s="4">
        <v>0.66</v>
      </c>
      <c r="AD336" s="6">
        <v>1.83</v>
      </c>
      <c r="AE336" s="4">
        <f t="shared" si="119"/>
        <v>8.1203007518796999E-2</v>
      </c>
      <c r="AF336" s="4">
        <f t="shared" si="111"/>
        <v>0.38373752563226243</v>
      </c>
      <c r="AG336" s="4">
        <f t="shared" si="112"/>
        <v>0.27252906976744184</v>
      </c>
      <c r="AH336">
        <v>439</v>
      </c>
      <c r="AI336" s="4">
        <f t="shared" si="120"/>
        <v>6.0972222222222223</v>
      </c>
      <c r="AJ336" s="29">
        <f t="shared" si="113"/>
        <v>8.0226608187134507E-2</v>
      </c>
      <c r="AK336" t="s">
        <v>133</v>
      </c>
    </row>
    <row r="337" spans="1:37" x14ac:dyDescent="0.3">
      <c r="A337" s="12" t="s">
        <v>427</v>
      </c>
      <c r="B337" s="27" t="s">
        <v>513</v>
      </c>
      <c r="E337" s="31" t="s">
        <v>777</v>
      </c>
      <c r="F337" s="13">
        <v>600</v>
      </c>
      <c r="G337" s="5"/>
      <c r="H337" s="5">
        <v>120</v>
      </c>
      <c r="I337" s="5"/>
      <c r="J337" s="5"/>
      <c r="K337" s="5"/>
      <c r="L337" s="5"/>
      <c r="M337" s="5">
        <v>157500</v>
      </c>
      <c r="N337" s="5">
        <f t="shared" si="87"/>
        <v>3456</v>
      </c>
      <c r="O337" s="29">
        <v>4.8000000000000001E-2</v>
      </c>
      <c r="P337" s="5">
        <v>1188</v>
      </c>
      <c r="Q337" s="29">
        <f t="shared" si="86"/>
        <v>7.5428571428571428E-3</v>
      </c>
      <c r="R337" s="5"/>
      <c r="S337" s="4">
        <f t="shared" si="93"/>
        <v>4.399038461538462E-3</v>
      </c>
      <c r="T337" s="6">
        <v>76</v>
      </c>
      <c r="U337" s="6">
        <v>416</v>
      </c>
      <c r="V337" s="6">
        <f t="shared" si="108"/>
        <v>416</v>
      </c>
      <c r="W337" s="18">
        <f t="shared" si="95"/>
        <v>1578.1625781625785</v>
      </c>
      <c r="X337" s="18">
        <f t="shared" si="94"/>
        <v>1856.661856661857</v>
      </c>
      <c r="Y337" s="6">
        <f t="shared" si="109"/>
        <v>1299.6632996632998</v>
      </c>
      <c r="Z337" s="5">
        <v>1544000</v>
      </c>
      <c r="AA337" s="6">
        <f t="shared" si="110"/>
        <v>8.717797887081348</v>
      </c>
      <c r="AB337" s="4">
        <v>3.15</v>
      </c>
      <c r="AC337" s="4">
        <v>0.7</v>
      </c>
      <c r="AD337" s="6">
        <v>1.83</v>
      </c>
      <c r="AE337" s="4">
        <f t="shared" si="119"/>
        <v>0.12898913951545529</v>
      </c>
      <c r="AF337" s="4">
        <f t="shared" si="111"/>
        <v>0.41936651151688747</v>
      </c>
      <c r="AG337" s="4">
        <f t="shared" si="112"/>
        <v>0.37349112318263161</v>
      </c>
      <c r="AH337">
        <v>559</v>
      </c>
      <c r="AI337" s="4">
        <f t="shared" si="120"/>
        <v>7.7638888888888893</v>
      </c>
      <c r="AJ337" s="29">
        <f t="shared" si="113"/>
        <v>0.10215643274853801</v>
      </c>
      <c r="AK337" t="s">
        <v>133</v>
      </c>
    </row>
    <row r="338" spans="1:37" x14ac:dyDescent="0.3">
      <c r="A338" s="12" t="s">
        <v>428</v>
      </c>
      <c r="B338" s="27" t="s">
        <v>514</v>
      </c>
      <c r="E338" s="31" t="s">
        <v>777</v>
      </c>
      <c r="F338" s="13">
        <v>1575</v>
      </c>
      <c r="G338" s="5"/>
      <c r="H338" s="5">
        <v>178</v>
      </c>
      <c r="I338" s="5"/>
      <c r="J338" s="5"/>
      <c r="K338" s="5"/>
      <c r="L338" s="5"/>
      <c r="M338" s="5">
        <v>601663</v>
      </c>
      <c r="N338" s="5">
        <f t="shared" si="87"/>
        <v>5887.35</v>
      </c>
      <c r="O338" s="29">
        <v>2.1000000000000001E-2</v>
      </c>
      <c r="P338" s="5">
        <v>7280</v>
      </c>
      <c r="Q338" s="29">
        <f t="shared" si="86"/>
        <v>1.2099796730063174E-2</v>
      </c>
      <c r="R338" s="5"/>
      <c r="S338" s="4">
        <f t="shared" si="93"/>
        <v>1.4746543778801843E-2</v>
      </c>
      <c r="T338" s="6">
        <v>73</v>
      </c>
      <c r="U338" s="6">
        <v>434</v>
      </c>
      <c r="V338" s="6">
        <f t="shared" si="108"/>
        <v>434</v>
      </c>
      <c r="W338" s="18">
        <f t="shared" si="95"/>
        <v>1667.5050301810868</v>
      </c>
      <c r="X338" s="18">
        <f t="shared" si="94"/>
        <v>1961.770623742455</v>
      </c>
      <c r="Y338" s="6">
        <f t="shared" si="109"/>
        <v>1392.8571428571429</v>
      </c>
      <c r="Z338" s="5">
        <v>10140000</v>
      </c>
      <c r="AA338" s="6">
        <f t="shared" si="110"/>
        <v>8.5440037453175304</v>
      </c>
      <c r="AB338" s="4">
        <v>1.98</v>
      </c>
      <c r="AC338" s="4">
        <v>0.71</v>
      </c>
      <c r="AD338" s="6">
        <v>6.4</v>
      </c>
      <c r="AE338" s="4">
        <f t="shared" si="119"/>
        <v>0.23086696304915061</v>
      </c>
      <c r="AF338" s="4">
        <f t="shared" si="111"/>
        <v>0.40123934125409599</v>
      </c>
      <c r="AG338" s="4">
        <f t="shared" si="112"/>
        <v>0.68884079343199589</v>
      </c>
      <c r="AH338">
        <v>3471</v>
      </c>
      <c r="AI338" s="4">
        <f t="shared" si="120"/>
        <v>12.380952380952381</v>
      </c>
      <c r="AJ338" s="29">
        <f t="shared" si="113"/>
        <v>0.16960208741030661</v>
      </c>
      <c r="AK338" t="s">
        <v>133</v>
      </c>
    </row>
    <row r="339" spans="1:37" x14ac:dyDescent="0.3">
      <c r="A339" s="12" t="s">
        <v>428</v>
      </c>
      <c r="B339" s="27" t="s">
        <v>515</v>
      </c>
      <c r="E339" s="31" t="s">
        <v>777</v>
      </c>
      <c r="F339" s="13">
        <v>1575</v>
      </c>
      <c r="G339" s="5"/>
      <c r="H339" s="5">
        <v>178</v>
      </c>
      <c r="I339" s="5"/>
      <c r="J339" s="5"/>
      <c r="K339" s="5"/>
      <c r="L339" s="5"/>
      <c r="M339" s="5">
        <v>601663</v>
      </c>
      <c r="N339" s="5">
        <f t="shared" si="87"/>
        <v>5887.35</v>
      </c>
      <c r="O339" s="29">
        <v>2.1000000000000001E-2</v>
      </c>
      <c r="P339" s="5">
        <v>7280</v>
      </c>
      <c r="Q339" s="29">
        <f t="shared" si="86"/>
        <v>1.2099796730063174E-2</v>
      </c>
      <c r="R339" s="5"/>
      <c r="S339" s="4">
        <f t="shared" si="93"/>
        <v>1.4746543778801843E-2</v>
      </c>
      <c r="T339" s="6">
        <v>73</v>
      </c>
      <c r="U339" s="6">
        <v>434</v>
      </c>
      <c r="V339" s="6">
        <f t="shared" si="108"/>
        <v>434</v>
      </c>
      <c r="W339" s="18">
        <f t="shared" si="95"/>
        <v>1667.5050301810868</v>
      </c>
      <c r="X339" s="18">
        <f t="shared" si="94"/>
        <v>1961.770623742455</v>
      </c>
      <c r="Y339" s="6">
        <f t="shared" si="109"/>
        <v>1392.8571428571429</v>
      </c>
      <c r="Z339" s="5">
        <v>10140000</v>
      </c>
      <c r="AA339" s="6">
        <f t="shared" si="110"/>
        <v>8.5440037453175304</v>
      </c>
      <c r="AB339" s="4">
        <v>1.98</v>
      </c>
      <c r="AC339" s="4">
        <v>0.71</v>
      </c>
      <c r="AD339" s="6">
        <v>6.4</v>
      </c>
      <c r="AE339" s="4">
        <f t="shared" si="119"/>
        <v>0.23086696304915061</v>
      </c>
      <c r="AF339" s="4">
        <f t="shared" si="111"/>
        <v>0.40123934125409599</v>
      </c>
      <c r="AG339" s="4">
        <f t="shared" si="112"/>
        <v>0.68884079343199589</v>
      </c>
      <c r="AH339">
        <v>3249</v>
      </c>
      <c r="AI339" s="4">
        <f t="shared" si="120"/>
        <v>11.589085072231139</v>
      </c>
      <c r="AJ339" s="29">
        <f t="shared" si="113"/>
        <v>0.15875459003056355</v>
      </c>
      <c r="AK339" t="s">
        <v>133</v>
      </c>
    </row>
    <row r="340" spans="1:37" x14ac:dyDescent="0.3">
      <c r="A340" s="12" t="s">
        <v>429</v>
      </c>
      <c r="B340" s="27" t="s">
        <v>516</v>
      </c>
      <c r="E340" s="31" t="s">
        <v>777</v>
      </c>
      <c r="F340" s="13">
        <v>270</v>
      </c>
      <c r="G340" s="5"/>
      <c r="H340" s="5">
        <v>150</v>
      </c>
      <c r="I340" s="5"/>
      <c r="J340" s="5"/>
      <c r="K340" s="5"/>
      <c r="L340" s="5"/>
      <c r="M340" s="5">
        <v>80500</v>
      </c>
      <c r="N340" s="5">
        <f t="shared" si="87"/>
        <v>567</v>
      </c>
      <c r="O340" s="29">
        <v>1.4E-2</v>
      </c>
      <c r="P340" s="5">
        <v>304</v>
      </c>
      <c r="Q340" s="29">
        <f t="shared" si="86"/>
        <v>3.7763975155279501E-3</v>
      </c>
      <c r="R340" s="5"/>
      <c r="S340" s="4">
        <f t="shared" si="93"/>
        <v>2.0677146311970981E-3</v>
      </c>
      <c r="T340" s="6">
        <v>48</v>
      </c>
      <c r="U340" s="6">
        <v>827</v>
      </c>
      <c r="V340" s="6">
        <f t="shared" si="108"/>
        <v>827</v>
      </c>
      <c r="W340" s="18">
        <f t="shared" si="95"/>
        <v>1777.4906015037593</v>
      </c>
      <c r="X340" s="18">
        <f t="shared" si="94"/>
        <v>2091.1654135338345</v>
      </c>
      <c r="Y340" s="6">
        <f t="shared" si="109"/>
        <v>878.28947368421052</v>
      </c>
      <c r="Z340" s="5">
        <v>267000</v>
      </c>
      <c r="AA340" s="6">
        <f t="shared" si="110"/>
        <v>6.9282032302755088</v>
      </c>
      <c r="AB340" s="4">
        <v>3.5</v>
      </c>
      <c r="AC340" s="4">
        <v>0.42</v>
      </c>
      <c r="AD340" s="6">
        <v>1.71</v>
      </c>
      <c r="AE340" s="4">
        <f t="shared" si="119"/>
        <v>6.9099378881987583E-2</v>
      </c>
      <c r="AF340" s="4">
        <f t="shared" si="111"/>
        <v>0.38105231440402249</v>
      </c>
      <c r="AG340" s="4">
        <f t="shared" si="112"/>
        <v>0.36699417844872406</v>
      </c>
      <c r="AH340">
        <v>324</v>
      </c>
      <c r="AI340" s="4">
        <f t="shared" si="120"/>
        <v>8</v>
      </c>
      <c r="AJ340" s="29">
        <f t="shared" si="113"/>
        <v>0.16666666666666666</v>
      </c>
      <c r="AK340" t="s">
        <v>133</v>
      </c>
    </row>
    <row r="341" spans="1:37" x14ac:dyDescent="0.3">
      <c r="A341" s="12" t="s">
        <v>429</v>
      </c>
      <c r="B341" s="27" t="s">
        <v>517</v>
      </c>
      <c r="E341" s="31" t="s">
        <v>777</v>
      </c>
      <c r="F341" s="13">
        <v>270</v>
      </c>
      <c r="G341" s="5"/>
      <c r="H341" s="5">
        <v>150</v>
      </c>
      <c r="I341" s="5"/>
      <c r="J341" s="5"/>
      <c r="K341" s="5"/>
      <c r="L341" s="5"/>
      <c r="M341" s="5">
        <v>80500</v>
      </c>
      <c r="N341" s="5">
        <f t="shared" si="87"/>
        <v>567</v>
      </c>
      <c r="O341" s="29">
        <v>1.4E-2</v>
      </c>
      <c r="P341" s="5">
        <v>304</v>
      </c>
      <c r="Q341" s="29">
        <f t="shared" si="86"/>
        <v>3.7763975155279501E-3</v>
      </c>
      <c r="R341" s="5"/>
      <c r="S341" s="4">
        <f t="shared" si="93"/>
        <v>2.0677146311970981E-3</v>
      </c>
      <c r="T341" s="6">
        <v>48</v>
      </c>
      <c r="U341" s="6">
        <v>827</v>
      </c>
      <c r="V341" s="6">
        <f t="shared" si="108"/>
        <v>827</v>
      </c>
      <c r="W341" s="18">
        <f t="shared" si="95"/>
        <v>1777.4906015037593</v>
      </c>
      <c r="X341" s="18">
        <f t="shared" si="94"/>
        <v>2091.1654135338345</v>
      </c>
      <c r="Y341" s="6">
        <f t="shared" si="109"/>
        <v>878.28947368421052</v>
      </c>
      <c r="Z341" s="5">
        <v>267000</v>
      </c>
      <c r="AA341" s="6">
        <f t="shared" si="110"/>
        <v>6.9282032302755088</v>
      </c>
      <c r="AB341" s="4">
        <v>3.5</v>
      </c>
      <c r="AC341" s="4">
        <v>0.42</v>
      </c>
      <c r="AD341" s="6">
        <v>1.71</v>
      </c>
      <c r="AE341" s="4">
        <f t="shared" si="119"/>
        <v>6.9099378881987583E-2</v>
      </c>
      <c r="AF341" s="4">
        <f t="shared" si="111"/>
        <v>0.38105231440402249</v>
      </c>
      <c r="AG341" s="4">
        <f t="shared" si="112"/>
        <v>0.36699417844872406</v>
      </c>
      <c r="AH341">
        <v>317</v>
      </c>
      <c r="AI341" s="4">
        <f t="shared" si="120"/>
        <v>7.8271604938271606</v>
      </c>
      <c r="AJ341" s="29">
        <f t="shared" si="113"/>
        <v>0.16306584362139917</v>
      </c>
      <c r="AK341" t="s">
        <v>133</v>
      </c>
    </row>
    <row r="342" spans="1:37" x14ac:dyDescent="0.3">
      <c r="A342" s="12" t="s">
        <v>430</v>
      </c>
      <c r="B342" s="27" t="s">
        <v>527</v>
      </c>
      <c r="E342" s="31" t="s">
        <v>777</v>
      </c>
      <c r="F342" s="13">
        <v>500</v>
      </c>
      <c r="G342" s="5"/>
      <c r="H342" s="5">
        <v>250</v>
      </c>
      <c r="I342" s="5"/>
      <c r="J342" s="5"/>
      <c r="K342" s="5"/>
      <c r="L342" s="5"/>
      <c r="M342" s="5">
        <v>125000</v>
      </c>
      <c r="N342" s="5">
        <f t="shared" ref="N342:N358" si="121">+O342*H342*F342</f>
        <v>14000</v>
      </c>
      <c r="O342" s="29">
        <v>0.112</v>
      </c>
      <c r="P342" s="5">
        <v>280</v>
      </c>
      <c r="Q342" s="29">
        <f t="shared" ref="Q342:Q356" si="122">+P342/M342</f>
        <v>2.2399999999999998E-3</v>
      </c>
      <c r="R342" s="5"/>
      <c r="S342" s="4">
        <f t="shared" si="93"/>
        <v>2.0338983050847458E-3</v>
      </c>
      <c r="T342" s="6">
        <v>42</v>
      </c>
      <c r="U342" s="6">
        <v>413</v>
      </c>
      <c r="V342" s="6">
        <f t="shared" si="108"/>
        <v>413</v>
      </c>
      <c r="W342" s="18">
        <f t="shared" si="95"/>
        <v>1583.3333333333333</v>
      </c>
      <c r="X342" s="18">
        <f t="shared" si="94"/>
        <v>1862.7450980392157</v>
      </c>
      <c r="Y342" s="6">
        <f t="shared" si="109"/>
        <v>950</v>
      </c>
      <c r="Z342" s="5">
        <v>266000</v>
      </c>
      <c r="AA342" s="6">
        <f t="shared" si="110"/>
        <v>6.4807406984078604</v>
      </c>
      <c r="AB342" s="4">
        <v>3.13</v>
      </c>
      <c r="AC342" s="4">
        <v>0.51</v>
      </c>
      <c r="AD342" s="6">
        <v>0.84</v>
      </c>
      <c r="AE342" s="4">
        <f t="shared" si="119"/>
        <v>5.0666666666666665E-2</v>
      </c>
      <c r="AF342" s="4">
        <f t="shared" si="111"/>
        <v>1.1857777777777778</v>
      </c>
      <c r="AG342" s="4">
        <f t="shared" si="112"/>
        <v>7.1214392803598189E-2</v>
      </c>
      <c r="AH342">
        <v>416</v>
      </c>
      <c r="AI342" s="4">
        <f t="shared" si="120"/>
        <v>3.3279999999999998</v>
      </c>
      <c r="AJ342" s="29">
        <f t="shared" si="113"/>
        <v>7.9238095238095232E-2</v>
      </c>
      <c r="AK342" t="s">
        <v>133</v>
      </c>
    </row>
    <row r="343" spans="1:37" x14ac:dyDescent="0.3">
      <c r="A343" s="12" t="s">
        <v>431</v>
      </c>
      <c r="B343" s="27" t="s">
        <v>531</v>
      </c>
      <c r="E343" s="31" t="s">
        <v>777</v>
      </c>
      <c r="F343" s="13">
        <v>1321</v>
      </c>
      <c r="G343" s="5"/>
      <c r="H343" s="5">
        <v>178</v>
      </c>
      <c r="I343" s="5"/>
      <c r="J343" s="5"/>
      <c r="K343" s="5"/>
      <c r="L343" s="5"/>
      <c r="M343" s="5">
        <v>479978</v>
      </c>
      <c r="N343" s="5">
        <f t="shared" si="121"/>
        <v>3997.3460000000005</v>
      </c>
      <c r="O343" s="29">
        <v>1.7000000000000001E-2</v>
      </c>
      <c r="P343" s="5">
        <v>2369</v>
      </c>
      <c r="Q343" s="29">
        <f t="shared" si="122"/>
        <v>4.9356428836321662E-3</v>
      </c>
      <c r="R343" s="5"/>
      <c r="S343" s="4">
        <f t="shared" si="93"/>
        <v>3.1713554987212278E-3</v>
      </c>
      <c r="T343" s="6">
        <v>39</v>
      </c>
      <c r="U343" s="6">
        <v>391</v>
      </c>
      <c r="V343" s="6">
        <f t="shared" si="108"/>
        <v>391</v>
      </c>
      <c r="W343" s="18">
        <f t="shared" si="95"/>
        <v>1581.2880660917806</v>
      </c>
      <c r="X343" s="18">
        <f t="shared" si="94"/>
        <v>1860.3389012844477</v>
      </c>
      <c r="Y343" s="6">
        <f t="shared" si="109"/>
        <v>1041.7897847192908</v>
      </c>
      <c r="Z343" s="5">
        <v>2468000</v>
      </c>
      <c r="AA343" s="6">
        <f t="shared" si="110"/>
        <v>6.2449979983983983</v>
      </c>
      <c r="AB343" s="4">
        <v>4.83</v>
      </c>
      <c r="AC343" s="4">
        <v>0.56000000000000005</v>
      </c>
      <c r="AD343" s="6">
        <v>1.24</v>
      </c>
      <c r="AE343" s="4">
        <f t="shared" si="119"/>
        <v>0.13184364967155013</v>
      </c>
      <c r="AF343" s="4">
        <f t="shared" si="111"/>
        <v>0.3705557228302146</v>
      </c>
      <c r="AG343" s="4">
        <f t="shared" si="112"/>
        <v>0.54005325802513726</v>
      </c>
      <c r="AH343">
        <v>801</v>
      </c>
      <c r="AI343" s="4">
        <f t="shared" si="120"/>
        <v>3.4065102195306585</v>
      </c>
      <c r="AJ343" s="29">
        <f t="shared" si="113"/>
        <v>8.7346415885401499E-2</v>
      </c>
      <c r="AK343" t="s">
        <v>133</v>
      </c>
    </row>
    <row r="344" spans="1:37" x14ac:dyDescent="0.3">
      <c r="A344" s="12" t="s">
        <v>431</v>
      </c>
      <c r="B344" s="27" t="s">
        <v>532</v>
      </c>
      <c r="E344" s="31" t="s">
        <v>777</v>
      </c>
      <c r="F344" s="13">
        <v>1321</v>
      </c>
      <c r="G344" s="5"/>
      <c r="H344" s="5">
        <v>178</v>
      </c>
      <c r="I344" s="5"/>
      <c r="J344" s="5"/>
      <c r="K344" s="5"/>
      <c r="L344" s="5"/>
      <c r="M344" s="5">
        <v>479978</v>
      </c>
      <c r="N344" s="5">
        <f t="shared" si="121"/>
        <v>3997.3460000000005</v>
      </c>
      <c r="O344" s="29">
        <v>1.7000000000000001E-2</v>
      </c>
      <c r="P344" s="5">
        <v>2369</v>
      </c>
      <c r="Q344" s="29">
        <f t="shared" si="122"/>
        <v>4.9356428836321662E-3</v>
      </c>
      <c r="R344" s="5"/>
      <c r="S344" s="4">
        <f t="shared" si="93"/>
        <v>3.1713554987212278E-3</v>
      </c>
      <c r="T344" s="6">
        <v>39</v>
      </c>
      <c r="U344" s="6">
        <v>391</v>
      </c>
      <c r="V344" s="6">
        <f t="shared" si="108"/>
        <v>391</v>
      </c>
      <c r="W344" s="18">
        <f t="shared" si="95"/>
        <v>1581.2880660917806</v>
      </c>
      <c r="X344" s="18">
        <f t="shared" si="94"/>
        <v>1860.3389012844477</v>
      </c>
      <c r="Y344" s="6">
        <f t="shared" si="109"/>
        <v>1041.7897847192908</v>
      </c>
      <c r="Z344" s="5">
        <v>2468000</v>
      </c>
      <c r="AA344" s="6">
        <f t="shared" si="110"/>
        <v>6.2449979983983983</v>
      </c>
      <c r="AB344" s="4">
        <v>4.83</v>
      </c>
      <c r="AC344" s="4">
        <v>0.56000000000000005</v>
      </c>
      <c r="AD344" s="6">
        <v>1.24</v>
      </c>
      <c r="AE344" s="4">
        <f t="shared" si="119"/>
        <v>0.13184364967155013</v>
      </c>
      <c r="AF344" s="4">
        <f t="shared" si="111"/>
        <v>0.3705557228302146</v>
      </c>
      <c r="AG344" s="4">
        <f t="shared" si="112"/>
        <v>0.54005325802513726</v>
      </c>
      <c r="AH344">
        <v>881</v>
      </c>
      <c r="AI344" s="4">
        <f t="shared" si="120"/>
        <v>3.7467359593090017</v>
      </c>
      <c r="AJ344" s="29">
        <f t="shared" si="113"/>
        <v>9.607015280279492E-2</v>
      </c>
      <c r="AK344" t="s">
        <v>133</v>
      </c>
    </row>
    <row r="345" spans="1:37" x14ac:dyDescent="0.3">
      <c r="A345" s="12" t="s">
        <v>432</v>
      </c>
      <c r="B345" s="27" t="s">
        <v>533</v>
      </c>
      <c r="E345" s="31" t="s">
        <v>777</v>
      </c>
      <c r="F345" s="13">
        <v>750</v>
      </c>
      <c r="G345" s="5"/>
      <c r="H345" s="5">
        <v>100</v>
      </c>
      <c r="I345" s="5"/>
      <c r="J345" s="5"/>
      <c r="K345" s="5"/>
      <c r="L345" s="5"/>
      <c r="M345" s="5">
        <v>194500</v>
      </c>
      <c r="N345" s="5">
        <f t="shared" si="121"/>
        <v>1125</v>
      </c>
      <c r="O345" s="29">
        <v>1.4999999999999999E-2</v>
      </c>
      <c r="P345" s="5">
        <v>1386</v>
      </c>
      <c r="Q345" s="29">
        <f t="shared" si="122"/>
        <v>7.1259640102827766E-3</v>
      </c>
      <c r="R345" s="5"/>
      <c r="S345" s="4">
        <f t="shared" si="93"/>
        <v>5.0285714285714291E-3</v>
      </c>
      <c r="T345" s="6">
        <v>73</v>
      </c>
      <c r="U345" s="6">
        <v>525</v>
      </c>
      <c r="V345" s="6">
        <f t="shared" si="108"/>
        <v>525</v>
      </c>
      <c r="W345" s="18">
        <f t="shared" si="95"/>
        <v>1652.2889348976305</v>
      </c>
      <c r="X345" s="18">
        <f t="shared" si="94"/>
        <v>1943.8693351736831</v>
      </c>
      <c r="Y345" s="6">
        <f t="shared" si="109"/>
        <v>1341.2698412698412</v>
      </c>
      <c r="Z345" s="5">
        <v>1859000</v>
      </c>
      <c r="AA345" s="6">
        <f t="shared" si="110"/>
        <v>8.5440037453175304</v>
      </c>
      <c r="AB345" s="4">
        <v>3.13</v>
      </c>
      <c r="AC345" s="4">
        <v>0.69</v>
      </c>
      <c r="AD345" s="6">
        <v>2.64</v>
      </c>
      <c r="AE345" s="4">
        <f t="shared" si="119"/>
        <v>0.13092932352009015</v>
      </c>
      <c r="AF345" s="4">
        <f t="shared" si="111"/>
        <v>0.26916645869409556</v>
      </c>
      <c r="AG345" s="4">
        <f t="shared" si="112"/>
        <v>0.59921933493441804</v>
      </c>
      <c r="AH345">
        <v>632</v>
      </c>
      <c r="AI345" s="4">
        <f t="shared" si="120"/>
        <v>8.4266666666666659</v>
      </c>
      <c r="AJ345" s="29">
        <f t="shared" si="113"/>
        <v>0.1154337899543379</v>
      </c>
      <c r="AK345" t="s">
        <v>133</v>
      </c>
    </row>
    <row r="346" spans="1:37" x14ac:dyDescent="0.3">
      <c r="A346" s="12" t="s">
        <v>433</v>
      </c>
      <c r="B346" s="27" t="s">
        <v>543</v>
      </c>
      <c r="E346" s="31" t="s">
        <v>777</v>
      </c>
      <c r="F346" s="13">
        <v>500</v>
      </c>
      <c r="G346" s="5"/>
      <c r="H346" s="5">
        <v>150</v>
      </c>
      <c r="I346" s="5"/>
      <c r="J346" s="5"/>
      <c r="K346" s="5"/>
      <c r="L346" s="5"/>
      <c r="M346" s="5">
        <v>125000</v>
      </c>
      <c r="N346" s="5">
        <f t="shared" si="121"/>
        <v>8475</v>
      </c>
      <c r="O346" s="29">
        <v>0.113</v>
      </c>
      <c r="P346" s="5">
        <v>531</v>
      </c>
      <c r="Q346" s="29">
        <f t="shared" si="122"/>
        <v>4.248E-3</v>
      </c>
      <c r="R346" s="5"/>
      <c r="S346" s="4">
        <f t="shared" si="93"/>
        <v>3.0136986301369864E-3</v>
      </c>
      <c r="T346" s="6">
        <v>100</v>
      </c>
      <c r="U346" s="6">
        <v>438</v>
      </c>
      <c r="V346" s="6">
        <f t="shared" si="108"/>
        <v>438</v>
      </c>
      <c r="W346" s="18">
        <f t="shared" si="95"/>
        <v>1053.1271682029935</v>
      </c>
      <c r="X346" s="18">
        <f t="shared" si="94"/>
        <v>1238.9731390623454</v>
      </c>
      <c r="Y346" s="6">
        <f t="shared" si="109"/>
        <v>706.21468926553678</v>
      </c>
      <c r="Z346" s="5">
        <v>375000</v>
      </c>
      <c r="AA346" s="6">
        <f t="shared" si="110"/>
        <v>10</v>
      </c>
      <c r="AB346" s="4">
        <v>3.38</v>
      </c>
      <c r="AC346" s="4">
        <v>0.56999999999999995</v>
      </c>
      <c r="AD346" s="6">
        <v>1.32</v>
      </c>
      <c r="AE346" s="4">
        <f t="shared" si="119"/>
        <v>0.03</v>
      </c>
      <c r="AF346" s="4">
        <f t="shared" si="111"/>
        <v>0.53967684210526312</v>
      </c>
      <c r="AG346" s="4">
        <f t="shared" si="112"/>
        <v>8.2895611993922313E-2</v>
      </c>
      <c r="AH346">
        <v>1033</v>
      </c>
      <c r="AI346" s="4">
        <f t="shared" si="120"/>
        <v>13.773333333333333</v>
      </c>
      <c r="AJ346" s="29">
        <f t="shared" si="113"/>
        <v>0.13773333333333335</v>
      </c>
      <c r="AK346" t="s">
        <v>133</v>
      </c>
    </row>
    <row r="347" spans="1:37" x14ac:dyDescent="0.3">
      <c r="A347" s="12" t="s">
        <v>435</v>
      </c>
      <c r="B347" s="27" t="s">
        <v>545</v>
      </c>
      <c r="E347" s="31" t="s">
        <v>777</v>
      </c>
      <c r="F347" s="13">
        <v>1290</v>
      </c>
      <c r="G347" s="5"/>
      <c r="H347" s="5">
        <v>150</v>
      </c>
      <c r="I347" s="5"/>
      <c r="J347" s="5"/>
      <c r="K347" s="5"/>
      <c r="L347" s="5"/>
      <c r="M347" s="5">
        <v>681353</v>
      </c>
      <c r="N347" s="5">
        <f t="shared" si="121"/>
        <v>2322</v>
      </c>
      <c r="O347" s="29">
        <v>1.2E-2</v>
      </c>
      <c r="P347" s="5">
        <v>2961</v>
      </c>
      <c r="Q347" s="29">
        <f t="shared" si="122"/>
        <v>4.3457649705805944E-3</v>
      </c>
      <c r="R347" s="5"/>
      <c r="S347" s="4">
        <f t="shared" si="93"/>
        <v>1.1642512077294687E-2</v>
      </c>
      <c r="T347" s="6">
        <v>56</v>
      </c>
      <c r="U347" s="6">
        <v>414</v>
      </c>
      <c r="V347" s="6">
        <f t="shared" si="108"/>
        <v>414</v>
      </c>
      <c r="W347" s="18">
        <f t="shared" si="95"/>
        <v>1582.2075875267365</v>
      </c>
      <c r="X347" s="18">
        <f t="shared" si="94"/>
        <v>1861.4206912079253</v>
      </c>
      <c r="Y347" s="6">
        <f t="shared" si="109"/>
        <v>1116.8524147247551</v>
      </c>
      <c r="Z347" s="5">
        <v>3307000</v>
      </c>
      <c r="AA347" s="6">
        <f t="shared" si="110"/>
        <v>7.4833147735478827</v>
      </c>
      <c r="AB347" s="4">
        <v>1.23</v>
      </c>
      <c r="AC347" s="4">
        <v>0.6</v>
      </c>
      <c r="AD347" s="6">
        <v>4.82</v>
      </c>
      <c r="AE347" s="4">
        <f t="shared" si="119"/>
        <v>8.6671037521771285E-2</v>
      </c>
      <c r="AF347" s="4">
        <f t="shared" si="111"/>
        <v>0.21149825553679502</v>
      </c>
      <c r="AG347" s="4">
        <f t="shared" si="112"/>
        <v>0.58054365276383191</v>
      </c>
      <c r="AH347">
        <v>2800</v>
      </c>
      <c r="AI347" s="4">
        <f t="shared" si="120"/>
        <v>14.470284237726098</v>
      </c>
      <c r="AJ347" s="29">
        <f t="shared" si="113"/>
        <v>0.25839793281653745</v>
      </c>
      <c r="AK347" t="s">
        <v>133</v>
      </c>
    </row>
    <row r="348" spans="1:37" x14ac:dyDescent="0.3">
      <c r="A348" s="12" t="s">
        <v>435</v>
      </c>
      <c r="B348" s="27" t="s">
        <v>546</v>
      </c>
      <c r="E348" s="31" t="s">
        <v>777</v>
      </c>
      <c r="F348" s="13">
        <v>1290</v>
      </c>
      <c r="G348" s="5"/>
      <c r="H348" s="5">
        <v>150</v>
      </c>
      <c r="I348" s="5"/>
      <c r="J348" s="5"/>
      <c r="K348" s="5"/>
      <c r="L348" s="5"/>
      <c r="M348" s="5">
        <v>681353</v>
      </c>
      <c r="N348" s="5">
        <f t="shared" si="121"/>
        <v>2128.5</v>
      </c>
      <c r="O348" s="29">
        <v>1.0999999999999999E-2</v>
      </c>
      <c r="P348" s="5">
        <v>2961</v>
      </c>
      <c r="Q348" s="29">
        <f t="shared" si="122"/>
        <v>4.3457649705805944E-3</v>
      </c>
      <c r="R348" s="5"/>
      <c r="S348" s="4">
        <f t="shared" ref="S348:S365" si="123">+AD348/V348</f>
        <v>1.181159420289855E-2</v>
      </c>
      <c r="T348" s="6">
        <v>56</v>
      </c>
      <c r="U348" s="6">
        <v>414</v>
      </c>
      <c r="V348" s="6">
        <f t="shared" si="108"/>
        <v>414</v>
      </c>
      <c r="W348" s="18">
        <f t="shared" si="95"/>
        <v>1582.2075875267365</v>
      </c>
      <c r="X348" s="18">
        <f t="shared" ref="X348:X365" si="124">+Y348/AC348</f>
        <v>1861.4206912079253</v>
      </c>
      <c r="Y348" s="6">
        <f t="shared" si="109"/>
        <v>1116.8524147247551</v>
      </c>
      <c r="Z348" s="5">
        <v>3307000</v>
      </c>
      <c r="AA348" s="6">
        <f t="shared" si="110"/>
        <v>7.4833147735478827</v>
      </c>
      <c r="AB348" s="4">
        <v>1.1299999999999999</v>
      </c>
      <c r="AC348" s="4">
        <v>0.6</v>
      </c>
      <c r="AD348" s="6">
        <v>4.8899999999999997</v>
      </c>
      <c r="AE348" s="4">
        <f t="shared" si="119"/>
        <v>8.6671037521771285E-2</v>
      </c>
      <c r="AF348" s="4">
        <f t="shared" si="111"/>
        <v>0.20410539839393785</v>
      </c>
      <c r="AG348" s="4">
        <f t="shared" si="112"/>
        <v>0.60157139785948999</v>
      </c>
      <c r="AH348">
        <v>2638</v>
      </c>
      <c r="AI348" s="4">
        <f t="shared" si="120"/>
        <v>13.633074935400517</v>
      </c>
      <c r="AJ348" s="29">
        <f t="shared" si="113"/>
        <v>0.24344776670358065</v>
      </c>
      <c r="AK348" t="s">
        <v>133</v>
      </c>
    </row>
    <row r="349" spans="1:37" x14ac:dyDescent="0.3">
      <c r="A349" s="12" t="s">
        <v>435</v>
      </c>
      <c r="B349" s="27" t="s">
        <v>547</v>
      </c>
      <c r="E349" s="31" t="s">
        <v>777</v>
      </c>
      <c r="F349" s="13">
        <v>1290</v>
      </c>
      <c r="G349" s="5"/>
      <c r="H349" s="5">
        <v>150</v>
      </c>
      <c r="I349" s="5"/>
      <c r="J349" s="5"/>
      <c r="K349" s="5"/>
      <c r="L349" s="5"/>
      <c r="M349" s="5">
        <v>681353</v>
      </c>
      <c r="N349" s="5">
        <f t="shared" si="121"/>
        <v>2515.5</v>
      </c>
      <c r="O349" s="29">
        <v>1.2999999999999999E-2</v>
      </c>
      <c r="P349" s="5">
        <v>3751</v>
      </c>
      <c r="Q349" s="29">
        <f t="shared" si="122"/>
        <v>5.505222696605137E-3</v>
      </c>
      <c r="R349" s="5"/>
      <c r="S349" s="4">
        <f t="shared" si="123"/>
        <v>1.6847826086956522E-2</v>
      </c>
      <c r="T349" s="6">
        <v>74</v>
      </c>
      <c r="U349" s="6">
        <v>552</v>
      </c>
      <c r="V349" s="6">
        <f t="shared" si="108"/>
        <v>552</v>
      </c>
      <c r="W349" s="18">
        <f t="shared" ref="W349:W365" si="125">0.85*X349</f>
        <v>1582.0892206522706</v>
      </c>
      <c r="X349" s="18">
        <f t="shared" si="124"/>
        <v>1861.2814360614948</v>
      </c>
      <c r="Y349" s="6">
        <f t="shared" si="109"/>
        <v>1116.7688616368969</v>
      </c>
      <c r="Z349" s="5">
        <v>4189000</v>
      </c>
      <c r="AA349" s="6">
        <f t="shared" si="110"/>
        <v>8.6023252670426267</v>
      </c>
      <c r="AB349" s="4">
        <v>1.1299999999999999</v>
      </c>
      <c r="AC349" s="4">
        <v>0.6</v>
      </c>
      <c r="AD349" s="6">
        <v>9.3000000000000007</v>
      </c>
      <c r="AE349" s="4">
        <f t="shared" si="119"/>
        <v>8.3081909242504415E-2</v>
      </c>
      <c r="AF349" s="4">
        <f t="shared" si="111"/>
        <v>0.21467234439985422</v>
      </c>
      <c r="AG349" s="4">
        <f t="shared" si="112"/>
        <v>0.54827449598096056</v>
      </c>
      <c r="AH349">
        <v>2623</v>
      </c>
      <c r="AI349" s="4">
        <f t="shared" si="120"/>
        <v>13.555555555555555</v>
      </c>
      <c r="AJ349" s="29">
        <f t="shared" si="113"/>
        <v>0.18318318318318319</v>
      </c>
      <c r="AK349" t="s">
        <v>133</v>
      </c>
    </row>
    <row r="350" spans="1:37" x14ac:dyDescent="0.3">
      <c r="A350" s="12" t="s">
        <v>435</v>
      </c>
      <c r="B350" s="27" t="s">
        <v>548</v>
      </c>
      <c r="E350" s="31" t="s">
        <v>777</v>
      </c>
      <c r="F350" s="13">
        <v>1290</v>
      </c>
      <c r="G350" s="5"/>
      <c r="H350" s="5">
        <v>150</v>
      </c>
      <c r="I350" s="5"/>
      <c r="J350" s="5"/>
      <c r="K350" s="5"/>
      <c r="L350" s="5"/>
      <c r="M350" s="5">
        <v>681353</v>
      </c>
      <c r="N350" s="5">
        <f t="shared" si="121"/>
        <v>1741.4999999999998</v>
      </c>
      <c r="O350" s="29">
        <v>8.9999999999999993E-3</v>
      </c>
      <c r="P350" s="5">
        <v>2566</v>
      </c>
      <c r="Q350" s="29">
        <f t="shared" si="122"/>
        <v>3.7660361075683236E-3</v>
      </c>
      <c r="R350" s="5"/>
      <c r="S350" s="4">
        <f t="shared" si="123"/>
        <v>7.9227053140096607E-3</v>
      </c>
      <c r="T350" s="6">
        <v>56</v>
      </c>
      <c r="U350" s="6">
        <v>414</v>
      </c>
      <c r="V350" s="6">
        <f t="shared" si="108"/>
        <v>414</v>
      </c>
      <c r="W350" s="18">
        <f t="shared" si="125"/>
        <v>1582.2941023642506</v>
      </c>
      <c r="X350" s="18">
        <f t="shared" si="124"/>
        <v>1861.5224733697066</v>
      </c>
      <c r="Y350" s="6">
        <f t="shared" si="109"/>
        <v>1116.9134840218239</v>
      </c>
      <c r="Z350" s="5">
        <v>2866000</v>
      </c>
      <c r="AA350" s="6">
        <f t="shared" si="110"/>
        <v>7.4833147735478827</v>
      </c>
      <c r="AB350" s="4">
        <v>1.1299999999999999</v>
      </c>
      <c r="AC350" s="4">
        <v>0.6</v>
      </c>
      <c r="AD350" s="6">
        <v>3.28</v>
      </c>
      <c r="AE350" s="4">
        <f t="shared" si="119"/>
        <v>7.5113151961716515E-2</v>
      </c>
      <c r="AF350" s="4">
        <f t="shared" si="111"/>
        <v>0.17294601289814601</v>
      </c>
      <c r="AG350" s="4">
        <f t="shared" si="112"/>
        <v>0.61528043826659651</v>
      </c>
      <c r="AH350">
        <v>2045</v>
      </c>
      <c r="AI350" s="4">
        <f t="shared" si="120"/>
        <v>10.568475452196383</v>
      </c>
      <c r="AJ350" s="29">
        <f t="shared" si="113"/>
        <v>0.18872277593207826</v>
      </c>
      <c r="AK350" t="s">
        <v>133</v>
      </c>
    </row>
    <row r="351" spans="1:37" x14ac:dyDescent="0.3">
      <c r="A351" s="12" t="s">
        <v>436</v>
      </c>
      <c r="B351" s="27" t="s">
        <v>549</v>
      </c>
      <c r="E351" s="31" t="s">
        <v>777</v>
      </c>
      <c r="F351" s="13">
        <v>490</v>
      </c>
      <c r="G351" s="5"/>
      <c r="H351" s="5">
        <v>113</v>
      </c>
      <c r="I351" s="5"/>
      <c r="J351" s="5"/>
      <c r="K351" s="5"/>
      <c r="L351" s="5"/>
      <c r="M351" s="5">
        <v>91500</v>
      </c>
      <c r="N351" s="5">
        <f t="shared" si="121"/>
        <v>1937.9500000000003</v>
      </c>
      <c r="O351" s="29">
        <v>3.5000000000000003E-2</v>
      </c>
      <c r="P351" s="5">
        <v>198</v>
      </c>
      <c r="Q351" s="29">
        <f t="shared" si="122"/>
        <v>2.163934426229508E-3</v>
      </c>
      <c r="R351" s="5"/>
      <c r="S351" s="4">
        <f t="shared" si="123"/>
        <v>1.6524701873935263E-3</v>
      </c>
      <c r="T351" s="6">
        <v>38</v>
      </c>
      <c r="U351" s="6">
        <v>587</v>
      </c>
      <c r="V351" s="6">
        <f t="shared" si="108"/>
        <v>587</v>
      </c>
      <c r="W351" s="18">
        <f t="shared" si="125"/>
        <v>1548.2695810564662</v>
      </c>
      <c r="X351" s="18">
        <f t="shared" si="124"/>
        <v>1821.4936247723133</v>
      </c>
      <c r="Y351" s="6">
        <f t="shared" si="109"/>
        <v>1111.1111111111111</v>
      </c>
      <c r="Z351" s="5">
        <v>220000</v>
      </c>
      <c r="AA351" s="6">
        <f t="shared" si="110"/>
        <v>6.164414002968976</v>
      </c>
      <c r="AB351" s="4">
        <v>2.91</v>
      </c>
      <c r="AC351" s="4">
        <v>0.61</v>
      </c>
      <c r="AD351" s="6">
        <v>0.97</v>
      </c>
      <c r="AE351" s="4">
        <f t="shared" si="119"/>
        <v>6.3272936439459304E-2</v>
      </c>
      <c r="AF351" s="4">
        <f t="shared" si="111"/>
        <v>0.6288251012508429</v>
      </c>
      <c r="AG351" s="4">
        <f t="shared" si="112"/>
        <v>0.14020942602103623</v>
      </c>
      <c r="AH351">
        <v>218</v>
      </c>
      <c r="AI351" s="4">
        <f t="shared" si="120"/>
        <v>3.9371500812714468</v>
      </c>
      <c r="AJ351" s="29">
        <f t="shared" si="113"/>
        <v>0.10360921266503807</v>
      </c>
      <c r="AK351" t="s">
        <v>133</v>
      </c>
    </row>
    <row r="352" spans="1:37" x14ac:dyDescent="0.3">
      <c r="A352" s="12" t="s">
        <v>436</v>
      </c>
      <c r="B352" s="27" t="s">
        <v>550</v>
      </c>
      <c r="E352" s="31" t="s">
        <v>777</v>
      </c>
      <c r="F352" s="13">
        <v>490</v>
      </c>
      <c r="G352" s="5"/>
      <c r="H352" s="5">
        <v>113</v>
      </c>
      <c r="I352" s="5"/>
      <c r="J352" s="5"/>
      <c r="K352" s="5"/>
      <c r="L352" s="5"/>
      <c r="M352" s="5">
        <v>91500</v>
      </c>
      <c r="N352" s="5">
        <f t="shared" si="121"/>
        <v>1993.3199999999997</v>
      </c>
      <c r="O352" s="29">
        <v>3.5999999999999997E-2</v>
      </c>
      <c r="P352" s="5">
        <v>198</v>
      </c>
      <c r="Q352" s="29">
        <f t="shared" si="122"/>
        <v>2.163934426229508E-3</v>
      </c>
      <c r="R352" s="5"/>
      <c r="S352" s="4">
        <f t="shared" si="123"/>
        <v>3.6337209302325581E-3</v>
      </c>
      <c r="T352" s="6">
        <v>33</v>
      </c>
      <c r="U352" s="6">
        <v>344</v>
      </c>
      <c r="V352" s="6">
        <f t="shared" si="108"/>
        <v>344</v>
      </c>
      <c r="W352" s="18">
        <f t="shared" si="125"/>
        <v>1548.2695810564662</v>
      </c>
      <c r="X352" s="18">
        <f t="shared" si="124"/>
        <v>1821.4936247723133</v>
      </c>
      <c r="Y352" s="6">
        <f t="shared" si="109"/>
        <v>1111.1111111111111</v>
      </c>
      <c r="Z352" s="5">
        <v>220000</v>
      </c>
      <c r="AA352" s="6">
        <f t="shared" si="110"/>
        <v>5.7445626465380286</v>
      </c>
      <c r="AB352" s="4">
        <v>2.91</v>
      </c>
      <c r="AC352" s="4">
        <v>0.61</v>
      </c>
      <c r="AD352" s="6">
        <v>1.25</v>
      </c>
      <c r="AE352" s="4">
        <f t="shared" si="119"/>
        <v>7.2859744990892539E-2</v>
      </c>
      <c r="AF352" s="4">
        <f t="shared" si="111"/>
        <v>0.47679860144036434</v>
      </c>
      <c r="AG352" s="4">
        <f t="shared" si="112"/>
        <v>0.21293240764745719</v>
      </c>
      <c r="AH352">
        <v>258</v>
      </c>
      <c r="AI352" s="4">
        <f t="shared" si="120"/>
        <v>4.6595629402203356</v>
      </c>
      <c r="AJ352" s="29">
        <f t="shared" si="113"/>
        <v>0.14119887697637382</v>
      </c>
      <c r="AK352" t="s">
        <v>133</v>
      </c>
    </row>
    <row r="353" spans="1:37" x14ac:dyDescent="0.3">
      <c r="A353" s="12" t="s">
        <v>436</v>
      </c>
      <c r="B353" s="27" t="s">
        <v>551</v>
      </c>
      <c r="E353" s="31" t="s">
        <v>777</v>
      </c>
      <c r="F353" s="13">
        <v>490</v>
      </c>
      <c r="G353" s="5"/>
      <c r="H353" s="5">
        <v>113</v>
      </c>
      <c r="I353" s="5"/>
      <c r="J353" s="5"/>
      <c r="K353" s="5"/>
      <c r="L353" s="5"/>
      <c r="M353" s="5">
        <v>91500</v>
      </c>
      <c r="N353" s="5">
        <f t="shared" si="121"/>
        <v>2048.69</v>
      </c>
      <c r="O353" s="29">
        <v>3.6999999999999998E-2</v>
      </c>
      <c r="P353" s="5">
        <v>198</v>
      </c>
      <c r="Q353" s="29">
        <f t="shared" si="122"/>
        <v>2.163934426229508E-3</v>
      </c>
      <c r="R353" s="5"/>
      <c r="S353" s="4">
        <f t="shared" si="123"/>
        <v>1.6526138279932545E-3</v>
      </c>
      <c r="T353" s="6">
        <v>32</v>
      </c>
      <c r="U353" s="6">
        <v>593</v>
      </c>
      <c r="V353" s="6">
        <f t="shared" si="108"/>
        <v>593</v>
      </c>
      <c r="W353" s="18">
        <f t="shared" si="125"/>
        <v>1548.2695810564662</v>
      </c>
      <c r="X353" s="18">
        <f t="shared" si="124"/>
        <v>1821.4936247723133</v>
      </c>
      <c r="Y353" s="6">
        <f t="shared" si="109"/>
        <v>1111.1111111111111</v>
      </c>
      <c r="Z353" s="5">
        <v>220000</v>
      </c>
      <c r="AA353" s="6">
        <f t="shared" si="110"/>
        <v>5.6568542494923806</v>
      </c>
      <c r="AB353" s="4">
        <v>2.91</v>
      </c>
      <c r="AC353" s="4">
        <v>0.61</v>
      </c>
      <c r="AD353" s="6">
        <v>0.98</v>
      </c>
      <c r="AE353" s="4">
        <f t="shared" si="119"/>
        <v>7.5136612021857924E-2</v>
      </c>
      <c r="AF353" s="4">
        <f t="shared" si="111"/>
        <v>0.7903548077353757</v>
      </c>
      <c r="AG353" s="4">
        <f t="shared" si="112"/>
        <v>0.13247032435390796</v>
      </c>
      <c r="AH353">
        <v>247</v>
      </c>
      <c r="AI353" s="4">
        <f t="shared" si="120"/>
        <v>4.4608994040093917</v>
      </c>
      <c r="AJ353" s="29">
        <f t="shared" si="113"/>
        <v>0.13940310637529349</v>
      </c>
      <c r="AK353" t="s">
        <v>3</v>
      </c>
    </row>
    <row r="354" spans="1:37" x14ac:dyDescent="0.3">
      <c r="A354" s="12" t="s">
        <v>436</v>
      </c>
      <c r="B354" s="27" t="s">
        <v>552</v>
      </c>
      <c r="E354" s="31" t="s">
        <v>777</v>
      </c>
      <c r="F354" s="13">
        <v>490</v>
      </c>
      <c r="G354" s="5"/>
      <c r="H354" s="5">
        <v>113</v>
      </c>
      <c r="I354" s="5"/>
      <c r="J354" s="5"/>
      <c r="K354" s="5"/>
      <c r="L354" s="5"/>
      <c r="M354" s="5">
        <v>91500</v>
      </c>
      <c r="N354" s="5">
        <f t="shared" si="121"/>
        <v>1993.3199999999997</v>
      </c>
      <c r="O354" s="29">
        <v>3.5999999999999997E-2</v>
      </c>
      <c r="P354" s="5">
        <v>198</v>
      </c>
      <c r="Q354" s="29">
        <f t="shared" si="122"/>
        <v>2.163934426229508E-3</v>
      </c>
      <c r="R354" s="5"/>
      <c r="S354" s="4">
        <f t="shared" si="123"/>
        <v>1.782006920415225E-3</v>
      </c>
      <c r="T354" s="6">
        <v>34</v>
      </c>
      <c r="U354" s="6">
        <v>578</v>
      </c>
      <c r="V354" s="6">
        <f t="shared" si="108"/>
        <v>578</v>
      </c>
      <c r="W354" s="18">
        <f t="shared" si="125"/>
        <v>1548.2695810564662</v>
      </c>
      <c r="X354" s="18">
        <f t="shared" si="124"/>
        <v>1821.4936247723133</v>
      </c>
      <c r="Y354" s="6">
        <f t="shared" si="109"/>
        <v>1111.1111111111111</v>
      </c>
      <c r="Z354" s="5">
        <v>220000</v>
      </c>
      <c r="AA354" s="6">
        <f t="shared" si="110"/>
        <v>5.8309518948453007</v>
      </c>
      <c r="AB354" s="4">
        <v>2.91</v>
      </c>
      <c r="AC354" s="4">
        <v>0.61</v>
      </c>
      <c r="AD354" s="6">
        <v>1.03</v>
      </c>
      <c r="AE354" s="4">
        <f t="shared" si="119"/>
        <v>7.0716811314689806E-2</v>
      </c>
      <c r="AF354" s="4">
        <f t="shared" si="111"/>
        <v>0.71053981904505958</v>
      </c>
      <c r="AG354" s="4">
        <f t="shared" si="112"/>
        <v>0.13868303563548851</v>
      </c>
      <c r="AH354">
        <v>254</v>
      </c>
      <c r="AI354" s="4">
        <f t="shared" si="120"/>
        <v>4.5873216543254474</v>
      </c>
      <c r="AJ354" s="29">
        <f t="shared" si="113"/>
        <v>0.13492122512721905</v>
      </c>
      <c r="AK354" t="s">
        <v>133</v>
      </c>
    </row>
    <row r="355" spans="1:37" x14ac:dyDescent="0.3">
      <c r="A355" s="12" t="s">
        <v>436</v>
      </c>
      <c r="B355" s="27" t="s">
        <v>553</v>
      </c>
      <c r="E355" s="31" t="s">
        <v>777</v>
      </c>
      <c r="F355" s="13">
        <v>490</v>
      </c>
      <c r="G355" s="5"/>
      <c r="H355" s="5">
        <v>113</v>
      </c>
      <c r="I355" s="5"/>
      <c r="J355" s="5"/>
      <c r="K355" s="5"/>
      <c r="L355" s="5"/>
      <c r="M355" s="5">
        <v>91500</v>
      </c>
      <c r="N355" s="5">
        <f t="shared" si="121"/>
        <v>1993.3199999999997</v>
      </c>
      <c r="O355" s="29">
        <v>3.5999999999999997E-2</v>
      </c>
      <c r="P355" s="5">
        <v>198</v>
      </c>
      <c r="Q355" s="29">
        <f t="shared" si="122"/>
        <v>2.163934426229508E-3</v>
      </c>
      <c r="R355" s="5"/>
      <c r="S355" s="4">
        <f t="shared" si="123"/>
        <v>1.8426501035196687E-3</v>
      </c>
      <c r="T355" s="6">
        <v>33</v>
      </c>
      <c r="U355" s="6">
        <v>483</v>
      </c>
      <c r="V355" s="6">
        <f t="shared" si="108"/>
        <v>483</v>
      </c>
      <c r="W355" s="18">
        <f t="shared" si="125"/>
        <v>1548.2695810564662</v>
      </c>
      <c r="X355" s="18">
        <f t="shared" si="124"/>
        <v>1821.4936247723133</v>
      </c>
      <c r="Y355" s="6">
        <f t="shared" si="109"/>
        <v>1111.1111111111111</v>
      </c>
      <c r="Z355" s="5">
        <v>220000</v>
      </c>
      <c r="AA355" s="6">
        <f t="shared" si="110"/>
        <v>5.7445626465380286</v>
      </c>
      <c r="AB355" s="4">
        <v>2.91</v>
      </c>
      <c r="AC355" s="4">
        <v>0.61</v>
      </c>
      <c r="AD355" s="6">
        <v>0.89</v>
      </c>
      <c r="AE355" s="4">
        <f t="shared" si="119"/>
        <v>7.2859744990892539E-2</v>
      </c>
      <c r="AF355" s="4">
        <f t="shared" si="111"/>
        <v>0.62843496507672802</v>
      </c>
      <c r="AG355" s="4">
        <f t="shared" si="112"/>
        <v>0.16155350960658504</v>
      </c>
      <c r="AH355">
        <v>254</v>
      </c>
      <c r="AI355" s="4">
        <f t="shared" si="120"/>
        <v>4.5873216543254474</v>
      </c>
      <c r="AJ355" s="29">
        <f t="shared" si="113"/>
        <v>0.13900974710077113</v>
      </c>
      <c r="AK355" t="s">
        <v>3</v>
      </c>
    </row>
    <row r="356" spans="1:37" x14ac:dyDescent="0.3">
      <c r="A356" s="12" t="s">
        <v>437</v>
      </c>
      <c r="B356" s="27" t="s">
        <v>555</v>
      </c>
      <c r="E356" s="31" t="s">
        <v>777</v>
      </c>
      <c r="F356" s="13">
        <v>600</v>
      </c>
      <c r="G356" s="5"/>
      <c r="H356" s="5">
        <v>120</v>
      </c>
      <c r="I356" s="5"/>
      <c r="J356" s="5"/>
      <c r="K356" s="5"/>
      <c r="L356" s="5"/>
      <c r="M356" s="5">
        <v>159600</v>
      </c>
      <c r="N356" s="5">
        <f t="shared" si="121"/>
        <v>3960</v>
      </c>
      <c r="O356" s="29">
        <v>5.5E-2</v>
      </c>
      <c r="P356" s="5">
        <v>452</v>
      </c>
      <c r="Q356" s="29">
        <f t="shared" si="122"/>
        <v>2.832080200501253E-3</v>
      </c>
      <c r="R356" s="5"/>
      <c r="S356" s="4">
        <f t="shared" si="123"/>
        <v>5.2640000000000004E-3</v>
      </c>
      <c r="T356" s="6">
        <v>28</v>
      </c>
      <c r="U356" s="6">
        <v>625</v>
      </c>
      <c r="V356" s="6">
        <f t="shared" si="108"/>
        <v>625</v>
      </c>
      <c r="W356" s="18">
        <f t="shared" si="125"/>
        <v>1552.3598820058996</v>
      </c>
      <c r="X356" s="18">
        <f t="shared" si="124"/>
        <v>1826.3057435363526</v>
      </c>
      <c r="Y356" s="6">
        <f t="shared" si="109"/>
        <v>931.4159292035398</v>
      </c>
      <c r="Z356" s="5">
        <v>421000</v>
      </c>
      <c r="AA356" s="6">
        <f t="shared" si="110"/>
        <v>5.2915026221291814</v>
      </c>
      <c r="AB356" s="4">
        <v>2.78</v>
      </c>
      <c r="AC356" s="4">
        <v>0.51</v>
      </c>
      <c r="AD356" s="6">
        <v>3.29</v>
      </c>
      <c r="AE356" s="4">
        <f t="shared" si="119"/>
        <v>9.4208736126029355E-2</v>
      </c>
      <c r="AF356" s="4">
        <f t="shared" si="111"/>
        <v>1.3846931316386204</v>
      </c>
      <c r="AG356" s="4">
        <f t="shared" si="112"/>
        <v>0.11339303750589184</v>
      </c>
      <c r="AH356">
        <v>433</v>
      </c>
      <c r="AI356" s="4">
        <f t="shared" si="120"/>
        <v>6.0138888888888893</v>
      </c>
      <c r="AJ356" s="29">
        <f t="shared" si="113"/>
        <v>0.21478174603174605</v>
      </c>
      <c r="AK356" t="s">
        <v>133</v>
      </c>
    </row>
    <row r="357" spans="1:37" x14ac:dyDescent="0.3">
      <c r="A357" s="12" t="s">
        <v>438</v>
      </c>
      <c r="B357" s="27" t="s">
        <v>589</v>
      </c>
      <c r="E357" s="31" t="s">
        <v>777</v>
      </c>
      <c r="F357" s="13">
        <v>457</v>
      </c>
      <c r="G357" s="5"/>
      <c r="H357" s="5">
        <v>76</v>
      </c>
      <c r="I357" s="5"/>
      <c r="J357" s="5"/>
      <c r="K357" s="5"/>
      <c r="L357" s="5"/>
      <c r="M357" s="5">
        <v>65806</v>
      </c>
      <c r="N357" s="5">
        <f t="shared" si="121"/>
        <v>798.83600000000001</v>
      </c>
      <c r="O357" s="29">
        <v>2.3E-2</v>
      </c>
      <c r="P357" s="5">
        <v>371</v>
      </c>
      <c r="Q357" s="29">
        <f t="shared" ref="Q357:Q365" si="126">+P357/M357</f>
        <v>5.6377837887122756E-3</v>
      </c>
      <c r="R357" s="5"/>
      <c r="S357" s="4">
        <f t="shared" si="123"/>
        <v>2.0487804878048781E-3</v>
      </c>
      <c r="T357" s="6">
        <v>46</v>
      </c>
      <c r="U357" s="6">
        <v>410</v>
      </c>
      <c r="V357" s="6">
        <f t="shared" ref="V357:V365" si="127">+U357</f>
        <v>410</v>
      </c>
      <c r="W357" s="18">
        <f t="shared" si="125"/>
        <v>1584.3574398099502</v>
      </c>
      <c r="X357" s="18">
        <f t="shared" si="124"/>
        <v>1863.9499291881768</v>
      </c>
      <c r="Y357" s="6">
        <f t="shared" ref="Y357:Y365" si="128">+Z357/P357</f>
        <v>1099.7304582210243</v>
      </c>
      <c r="Z357" s="5">
        <v>408000</v>
      </c>
      <c r="AA357" s="6">
        <f t="shared" ref="AA357:AA365" si="129">+SQRT(T357)</f>
        <v>6.7823299831252681</v>
      </c>
      <c r="AB357" s="4">
        <v>3.33</v>
      </c>
      <c r="AC357" s="4">
        <v>0.59</v>
      </c>
      <c r="AD357" s="6">
        <v>0.84</v>
      </c>
      <c r="AE357" s="4">
        <f t="shared" si="119"/>
        <v>0.13478353368068724</v>
      </c>
      <c r="AF357" s="4">
        <f t="shared" si="111"/>
        <v>0.39917966716709175</v>
      </c>
      <c r="AG357" s="4">
        <f t="shared" si="112"/>
        <v>0.48644678859810397</v>
      </c>
      <c r="AH357">
        <v>142</v>
      </c>
      <c r="AI357" s="4">
        <f t="shared" si="120"/>
        <v>4.0884486928480941</v>
      </c>
      <c r="AJ357" s="29">
        <f t="shared" si="113"/>
        <v>8.887931940974117E-2</v>
      </c>
      <c r="AK357" t="s">
        <v>133</v>
      </c>
    </row>
    <row r="358" spans="1:37" x14ac:dyDescent="0.3">
      <c r="A358" s="12" t="s">
        <v>438</v>
      </c>
      <c r="B358" s="27" t="s">
        <v>590</v>
      </c>
      <c r="E358" s="31" t="s">
        <v>777</v>
      </c>
      <c r="F358" s="13">
        <v>457</v>
      </c>
      <c r="G358" s="5"/>
      <c r="H358" s="5">
        <v>76</v>
      </c>
      <c r="I358" s="5"/>
      <c r="J358" s="5"/>
      <c r="K358" s="5"/>
      <c r="L358" s="5"/>
      <c r="M358" s="5">
        <v>65806</v>
      </c>
      <c r="N358" s="5">
        <f t="shared" si="121"/>
        <v>798.83600000000001</v>
      </c>
      <c r="O358" s="29">
        <v>2.3E-2</v>
      </c>
      <c r="P358" s="5">
        <v>371</v>
      </c>
      <c r="Q358" s="29">
        <f t="shared" si="126"/>
        <v>5.6377837887122756E-3</v>
      </c>
      <c r="R358" s="5"/>
      <c r="S358" s="4">
        <f t="shared" si="123"/>
        <v>2.0487804878048781E-3</v>
      </c>
      <c r="T358" s="6">
        <v>45</v>
      </c>
      <c r="U358" s="6">
        <v>410</v>
      </c>
      <c r="V358" s="6">
        <f t="shared" si="127"/>
        <v>410</v>
      </c>
      <c r="W358" s="18">
        <f t="shared" si="125"/>
        <v>1599.6079392305805</v>
      </c>
      <c r="X358" s="18">
        <f t="shared" si="124"/>
        <v>1881.8916932124478</v>
      </c>
      <c r="Y358" s="6">
        <f t="shared" si="128"/>
        <v>1035.0404312668463</v>
      </c>
      <c r="Z358" s="5">
        <v>384000</v>
      </c>
      <c r="AA358" s="6">
        <f t="shared" si="129"/>
        <v>6.7082039324993694</v>
      </c>
      <c r="AB358" s="4">
        <v>2.78</v>
      </c>
      <c r="AC358" s="4">
        <v>0.55000000000000004</v>
      </c>
      <c r="AD358" s="6">
        <v>0.84</v>
      </c>
      <c r="AE358" s="4">
        <f t="shared" si="119"/>
        <v>0.12967409253462198</v>
      </c>
      <c r="AF358" s="4">
        <f t="shared" si="111"/>
        <v>0.40996097129088038</v>
      </c>
      <c r="AG358" s="4">
        <f t="shared" si="112"/>
        <v>0.48884023058168335</v>
      </c>
      <c r="AH358">
        <v>178</v>
      </c>
      <c r="AI358" s="4">
        <f t="shared" si="120"/>
        <v>5.1249568121616953</v>
      </c>
      <c r="AJ358" s="29">
        <f t="shared" si="113"/>
        <v>0.11388792915914879</v>
      </c>
      <c r="AK358" t="s">
        <v>133</v>
      </c>
    </row>
    <row r="359" spans="1:37" x14ac:dyDescent="0.3">
      <c r="A359" s="12" t="s">
        <v>438</v>
      </c>
      <c r="B359" s="27" t="s">
        <v>591</v>
      </c>
      <c r="E359" s="31" t="s">
        <v>777</v>
      </c>
      <c r="F359" s="13">
        <v>457</v>
      </c>
      <c r="G359" s="5"/>
      <c r="H359" s="5">
        <v>76</v>
      </c>
      <c r="I359" s="5"/>
      <c r="J359" s="5"/>
      <c r="K359" s="5"/>
      <c r="L359" s="5"/>
      <c r="M359" s="5">
        <v>65806</v>
      </c>
      <c r="N359" s="5">
        <f t="shared" ref="N359:N365" si="130">+O359*H359*F359</f>
        <v>798.83600000000001</v>
      </c>
      <c r="O359" s="29">
        <v>2.3E-2</v>
      </c>
      <c r="P359" s="5">
        <v>371</v>
      </c>
      <c r="Q359" s="29">
        <f t="shared" si="126"/>
        <v>5.6377837887122756E-3</v>
      </c>
      <c r="R359" s="5"/>
      <c r="S359" s="4">
        <f t="shared" si="123"/>
        <v>3.2682926829268296E-3</v>
      </c>
      <c r="T359" s="6">
        <v>47</v>
      </c>
      <c r="U359" s="6">
        <v>410</v>
      </c>
      <c r="V359" s="6">
        <f t="shared" si="127"/>
        <v>410</v>
      </c>
      <c r="W359" s="18">
        <f t="shared" si="125"/>
        <v>1596.0071268673764</v>
      </c>
      <c r="X359" s="18">
        <f t="shared" si="124"/>
        <v>1877.6554433733841</v>
      </c>
      <c r="Y359" s="6">
        <f t="shared" si="128"/>
        <v>1107.8167115902966</v>
      </c>
      <c r="Z359" s="5">
        <v>411000</v>
      </c>
      <c r="AA359" s="6">
        <f t="shared" si="129"/>
        <v>6.8556546004010439</v>
      </c>
      <c r="AB359" s="4">
        <v>2.08</v>
      </c>
      <c r="AC359" s="4">
        <v>0.59</v>
      </c>
      <c r="AD359" s="6">
        <v>1.34</v>
      </c>
      <c r="AE359" s="4">
        <f t="shared" si="119"/>
        <v>0.13288576803124078</v>
      </c>
      <c r="AF359" s="4">
        <f t="shared" si="111"/>
        <v>0.39208389588345</v>
      </c>
      <c r="AG359" s="4">
        <f t="shared" si="112"/>
        <v>0.48827712645463583</v>
      </c>
      <c r="AH359">
        <v>267</v>
      </c>
      <c r="AI359" s="4">
        <f t="shared" si="120"/>
        <v>7.6874352182425429</v>
      </c>
      <c r="AJ359" s="29">
        <f t="shared" si="113"/>
        <v>0.16356245145196899</v>
      </c>
      <c r="AK359" t="s">
        <v>133</v>
      </c>
    </row>
    <row r="360" spans="1:37" x14ac:dyDescent="0.3">
      <c r="A360" s="12" t="s">
        <v>438</v>
      </c>
      <c r="B360" s="27" t="s">
        <v>592</v>
      </c>
      <c r="E360" s="31" t="s">
        <v>777</v>
      </c>
      <c r="F360" s="13">
        <v>457</v>
      </c>
      <c r="G360" s="5"/>
      <c r="H360" s="5">
        <v>76</v>
      </c>
      <c r="I360" s="5"/>
      <c r="J360" s="5"/>
      <c r="K360" s="5"/>
      <c r="L360" s="5"/>
      <c r="M360" s="5">
        <v>65806</v>
      </c>
      <c r="N360" s="5">
        <f t="shared" si="130"/>
        <v>798.83600000000001</v>
      </c>
      <c r="O360" s="29">
        <v>2.3E-2</v>
      </c>
      <c r="P360" s="5">
        <v>371</v>
      </c>
      <c r="Q360" s="29">
        <f t="shared" si="126"/>
        <v>5.6377837887122756E-3</v>
      </c>
      <c r="R360" s="5"/>
      <c r="S360" s="4">
        <f t="shared" si="123"/>
        <v>2.3015873015873015E-3</v>
      </c>
      <c r="T360" s="6">
        <v>47</v>
      </c>
      <c r="U360" s="6">
        <v>252</v>
      </c>
      <c r="V360" s="6">
        <f t="shared" si="127"/>
        <v>252</v>
      </c>
      <c r="W360" s="18">
        <f t="shared" si="125"/>
        <v>1595.5910666153252</v>
      </c>
      <c r="X360" s="18">
        <f t="shared" si="124"/>
        <v>1877.1659607239121</v>
      </c>
      <c r="Y360" s="6">
        <f t="shared" si="128"/>
        <v>1051.2129380053909</v>
      </c>
      <c r="Z360" s="5">
        <v>390000</v>
      </c>
      <c r="AA360" s="6">
        <f t="shared" si="129"/>
        <v>6.8556546004010439</v>
      </c>
      <c r="AB360" s="4">
        <v>2.78</v>
      </c>
      <c r="AC360" s="4">
        <v>0.56000000000000005</v>
      </c>
      <c r="AD360" s="6">
        <v>0.57999999999999996</v>
      </c>
      <c r="AE360" s="4">
        <f t="shared" si="119"/>
        <v>0.12609598426322116</v>
      </c>
      <c r="AF360" s="4">
        <f t="shared" si="111"/>
        <v>0.31471483933570232</v>
      </c>
      <c r="AG360" s="4">
        <f t="shared" si="112"/>
        <v>0.60815591283693093</v>
      </c>
      <c r="AH360">
        <v>178</v>
      </c>
      <c r="AI360" s="4">
        <f t="shared" si="120"/>
        <v>5.1249568121616953</v>
      </c>
      <c r="AJ360" s="29">
        <f t="shared" si="113"/>
        <v>0.10904163430131267</v>
      </c>
      <c r="AK360" t="s">
        <v>133</v>
      </c>
    </row>
    <row r="361" spans="1:37" x14ac:dyDescent="0.3">
      <c r="A361" s="12" t="s">
        <v>438</v>
      </c>
      <c r="B361" s="27" t="s">
        <v>593</v>
      </c>
      <c r="E361" s="31" t="s">
        <v>777</v>
      </c>
      <c r="F361" s="13">
        <v>457</v>
      </c>
      <c r="G361" s="5"/>
      <c r="H361" s="5">
        <v>76</v>
      </c>
      <c r="I361" s="5"/>
      <c r="J361" s="5"/>
      <c r="K361" s="5"/>
      <c r="L361" s="5"/>
      <c r="M361" s="5">
        <v>65806</v>
      </c>
      <c r="N361" s="5">
        <f t="shared" si="130"/>
        <v>798.83600000000001</v>
      </c>
      <c r="O361" s="29">
        <v>2.3E-2</v>
      </c>
      <c r="P361" s="5">
        <v>371</v>
      </c>
      <c r="Q361" s="29">
        <f t="shared" si="126"/>
        <v>5.6377837887122756E-3</v>
      </c>
      <c r="R361" s="5"/>
      <c r="S361" s="4">
        <f t="shared" si="123"/>
        <v>1.9512195121951222E-3</v>
      </c>
      <c r="T361" s="6">
        <v>44</v>
      </c>
      <c r="U361" s="6">
        <v>410</v>
      </c>
      <c r="V361" s="6">
        <f t="shared" si="127"/>
        <v>410</v>
      </c>
      <c r="W361" s="18">
        <f t="shared" si="125"/>
        <v>1607.5920934411502</v>
      </c>
      <c r="X361" s="18">
        <f t="shared" si="124"/>
        <v>1891.2848158131178</v>
      </c>
      <c r="Y361" s="6">
        <f t="shared" si="128"/>
        <v>1134.7708894878706</v>
      </c>
      <c r="Z361" s="5">
        <v>421000</v>
      </c>
      <c r="AA361" s="6">
        <f t="shared" si="129"/>
        <v>6.6332495807107996</v>
      </c>
      <c r="AB361" s="4">
        <v>3.47</v>
      </c>
      <c r="AC361" s="4">
        <v>0.6</v>
      </c>
      <c r="AD361" s="6">
        <v>0.8</v>
      </c>
      <c r="AE361" s="4">
        <f t="shared" si="119"/>
        <v>0.14539983919675742</v>
      </c>
      <c r="AF361" s="4">
        <f t="shared" si="111"/>
        <v>0.42030128734692146</v>
      </c>
      <c r="AG361" s="4">
        <f t="shared" si="112"/>
        <v>0.49008440309324797</v>
      </c>
      <c r="AH361">
        <v>169</v>
      </c>
      <c r="AI361" s="4">
        <f t="shared" si="120"/>
        <v>4.8658297823332948</v>
      </c>
      <c r="AJ361" s="29">
        <f t="shared" si="113"/>
        <v>0.11058704050757488</v>
      </c>
      <c r="AK361" t="s">
        <v>133</v>
      </c>
    </row>
    <row r="362" spans="1:37" x14ac:dyDescent="0.3">
      <c r="A362" s="12" t="s">
        <v>438</v>
      </c>
      <c r="B362" s="27" t="s">
        <v>594</v>
      </c>
      <c r="E362" s="31" t="s">
        <v>777</v>
      </c>
      <c r="F362" s="13">
        <v>457</v>
      </c>
      <c r="G362" s="5"/>
      <c r="H362" s="5">
        <v>76</v>
      </c>
      <c r="I362" s="5"/>
      <c r="J362" s="5"/>
      <c r="K362" s="5"/>
      <c r="L362" s="5"/>
      <c r="M362" s="5">
        <v>65806</v>
      </c>
      <c r="N362" s="5">
        <f t="shared" si="130"/>
        <v>798.83600000000001</v>
      </c>
      <c r="O362" s="29">
        <v>2.3E-2</v>
      </c>
      <c r="P362" s="5">
        <v>371</v>
      </c>
      <c r="Q362" s="29">
        <f t="shared" si="126"/>
        <v>5.6377837887122756E-3</v>
      </c>
      <c r="R362" s="5"/>
      <c r="S362" s="4">
        <f t="shared" si="123"/>
        <v>2.2222222222222222E-3</v>
      </c>
      <c r="T362" s="6">
        <v>44</v>
      </c>
      <c r="U362" s="6">
        <v>252</v>
      </c>
      <c r="V362" s="6">
        <f t="shared" si="127"/>
        <v>252</v>
      </c>
      <c r="W362" s="18">
        <f t="shared" si="125"/>
        <v>1583.3172891798229</v>
      </c>
      <c r="X362" s="18">
        <f t="shared" si="124"/>
        <v>1862.7262225644974</v>
      </c>
      <c r="Y362" s="6">
        <f t="shared" si="128"/>
        <v>1043.1266846361186</v>
      </c>
      <c r="Z362" s="5">
        <v>387000</v>
      </c>
      <c r="AA362" s="6">
        <f t="shared" si="129"/>
        <v>6.6332495807107996</v>
      </c>
      <c r="AB362" s="4">
        <v>3.33</v>
      </c>
      <c r="AC362" s="4">
        <v>0.56000000000000005</v>
      </c>
      <c r="AD362" s="6">
        <v>0.56000000000000005</v>
      </c>
      <c r="AE362" s="4">
        <f t="shared" si="119"/>
        <v>0.13365733436851571</v>
      </c>
      <c r="AF362" s="4">
        <f t="shared" si="111"/>
        <v>0.3346000123937698</v>
      </c>
      <c r="AG362" s="4">
        <f t="shared" si="112"/>
        <v>0.6063142024864866</v>
      </c>
      <c r="AH362">
        <v>143</v>
      </c>
      <c r="AI362" s="4">
        <f t="shared" si="120"/>
        <v>4.1172405850512499</v>
      </c>
      <c r="AJ362" s="29">
        <f t="shared" si="113"/>
        <v>9.3573649660255678E-2</v>
      </c>
      <c r="AK362" t="s">
        <v>133</v>
      </c>
    </row>
    <row r="363" spans="1:37" x14ac:dyDescent="0.3">
      <c r="A363" s="12" t="s">
        <v>438</v>
      </c>
      <c r="B363" s="27" t="s">
        <v>595</v>
      </c>
      <c r="E363" s="31" t="s">
        <v>777</v>
      </c>
      <c r="F363" s="13">
        <v>457</v>
      </c>
      <c r="G363" s="5"/>
      <c r="H363" s="5">
        <v>76</v>
      </c>
      <c r="I363" s="5"/>
      <c r="J363" s="5"/>
      <c r="K363" s="5"/>
      <c r="L363" s="5"/>
      <c r="M363" s="5">
        <v>65806</v>
      </c>
      <c r="N363" s="5">
        <f t="shared" si="130"/>
        <v>798.83600000000001</v>
      </c>
      <c r="O363" s="29">
        <v>2.3E-2</v>
      </c>
      <c r="P363" s="5">
        <v>371</v>
      </c>
      <c r="Q363" s="29">
        <f t="shared" si="126"/>
        <v>5.6377837887122756E-3</v>
      </c>
      <c r="R363" s="5"/>
      <c r="S363" s="4">
        <f t="shared" si="123"/>
        <v>1.6341463414634148E-3</v>
      </c>
      <c r="T363" s="6">
        <v>46</v>
      </c>
      <c r="U363" s="6">
        <v>410</v>
      </c>
      <c r="V363" s="6">
        <f t="shared" si="127"/>
        <v>410</v>
      </c>
      <c r="W363" s="18">
        <f t="shared" si="125"/>
        <v>1592.3180592991914</v>
      </c>
      <c r="X363" s="18">
        <f t="shared" si="124"/>
        <v>1873.3153638814017</v>
      </c>
      <c r="Y363" s="6">
        <f t="shared" si="128"/>
        <v>1123.9892183288409</v>
      </c>
      <c r="Z363" s="5">
        <v>417000</v>
      </c>
      <c r="AA363" s="6">
        <f t="shared" si="129"/>
        <v>6.7823299831252681</v>
      </c>
      <c r="AB363" s="4">
        <v>4.17</v>
      </c>
      <c r="AC363" s="4">
        <v>0.6</v>
      </c>
      <c r="AD363" s="6">
        <v>0.67</v>
      </c>
      <c r="AE363" s="4">
        <f t="shared" si="119"/>
        <v>0.13775669986482003</v>
      </c>
      <c r="AF363" s="4">
        <f t="shared" si="111"/>
        <v>0.40015532480849503</v>
      </c>
      <c r="AG363" s="4">
        <f t="shared" si="112"/>
        <v>0.48769893266293984</v>
      </c>
      <c r="AH363">
        <v>129</v>
      </c>
      <c r="AI363" s="4">
        <f t="shared" si="120"/>
        <v>3.7141540942070712</v>
      </c>
      <c r="AJ363" s="29">
        <f t="shared" si="113"/>
        <v>8.0742480308849368E-2</v>
      </c>
      <c r="AK363" t="s">
        <v>133</v>
      </c>
    </row>
    <row r="364" spans="1:37" x14ac:dyDescent="0.3">
      <c r="A364" s="12" t="s">
        <v>438</v>
      </c>
      <c r="B364" s="27" t="s">
        <v>596</v>
      </c>
      <c r="E364" s="31" t="s">
        <v>777</v>
      </c>
      <c r="F364" s="13">
        <v>457</v>
      </c>
      <c r="G364" s="5"/>
      <c r="H364" s="5">
        <v>76</v>
      </c>
      <c r="I364" s="5"/>
      <c r="J364" s="5"/>
      <c r="K364" s="5"/>
      <c r="L364" s="5"/>
      <c r="M364" s="5">
        <v>65806</v>
      </c>
      <c r="N364" s="5">
        <f t="shared" si="130"/>
        <v>833.56799999999998</v>
      </c>
      <c r="O364" s="29">
        <v>2.4E-2</v>
      </c>
      <c r="P364" s="5">
        <v>371</v>
      </c>
      <c r="Q364" s="29">
        <f t="shared" si="126"/>
        <v>5.6377837887122756E-3</v>
      </c>
      <c r="R364" s="5"/>
      <c r="S364" s="4">
        <f t="shared" si="123"/>
        <v>1.8253968253968255E-3</v>
      </c>
      <c r="T364" s="6">
        <v>42</v>
      </c>
      <c r="U364" s="6">
        <v>252</v>
      </c>
      <c r="V364" s="6">
        <f t="shared" si="127"/>
        <v>252</v>
      </c>
      <c r="W364" s="18">
        <f t="shared" si="125"/>
        <v>1603.7735849056605</v>
      </c>
      <c r="X364" s="18">
        <f t="shared" si="124"/>
        <v>1886.7924528301889</v>
      </c>
      <c r="Y364" s="6">
        <f t="shared" si="128"/>
        <v>1075.4716981132076</v>
      </c>
      <c r="Z364" s="5">
        <v>399000</v>
      </c>
      <c r="AA364" s="6">
        <f t="shared" si="129"/>
        <v>6.4807406984078604</v>
      </c>
      <c r="AB364" s="4">
        <v>4.8600000000000003</v>
      </c>
      <c r="AC364" s="4">
        <v>0.56999999999999995</v>
      </c>
      <c r="AD364" s="6">
        <v>0.46</v>
      </c>
      <c r="AE364" s="4">
        <f t="shared" si="119"/>
        <v>0.14436373582955961</v>
      </c>
      <c r="AF364" s="4">
        <f t="shared" si="111"/>
        <v>0.35927925518443105</v>
      </c>
      <c r="AG364" s="4">
        <f t="shared" si="112"/>
        <v>0.59919756589876139</v>
      </c>
      <c r="AH364">
        <v>116</v>
      </c>
      <c r="AI364" s="4">
        <f t="shared" si="120"/>
        <v>3.3398594955660488</v>
      </c>
      <c r="AJ364" s="29">
        <f t="shared" si="113"/>
        <v>7.9520464180144024E-2</v>
      </c>
      <c r="AK364" t="s">
        <v>133</v>
      </c>
    </row>
    <row r="365" spans="1:37" x14ac:dyDescent="0.3">
      <c r="A365" s="12" t="s">
        <v>438</v>
      </c>
      <c r="B365" s="27" t="s">
        <v>597</v>
      </c>
      <c r="E365" s="31" t="s">
        <v>777</v>
      </c>
      <c r="F365" s="13">
        <v>457</v>
      </c>
      <c r="G365" s="5"/>
      <c r="H365" s="5">
        <v>76</v>
      </c>
      <c r="I365" s="5"/>
      <c r="J365" s="5"/>
      <c r="K365" s="5"/>
      <c r="L365" s="5"/>
      <c r="M365" s="5">
        <v>65806</v>
      </c>
      <c r="N365" s="5">
        <f t="shared" si="130"/>
        <v>764.10399999999993</v>
      </c>
      <c r="O365" s="29">
        <v>2.1999999999999999E-2</v>
      </c>
      <c r="P365" s="5">
        <v>371</v>
      </c>
      <c r="Q365" s="29">
        <f t="shared" si="126"/>
        <v>5.6377837887122756E-3</v>
      </c>
      <c r="R365" s="5"/>
      <c r="S365" s="4">
        <f t="shared" si="123"/>
        <v>2.6341463414634148E-3</v>
      </c>
      <c r="T365" s="6">
        <v>51</v>
      </c>
      <c r="U365" s="6">
        <v>410</v>
      </c>
      <c r="V365" s="6">
        <f t="shared" si="127"/>
        <v>410</v>
      </c>
      <c r="W365" s="18">
        <f t="shared" si="125"/>
        <v>1591.4998074701575</v>
      </c>
      <c r="X365" s="18">
        <f t="shared" si="124"/>
        <v>1872.3527146707736</v>
      </c>
      <c r="Y365" s="6">
        <f t="shared" si="128"/>
        <v>1048.5175202156333</v>
      </c>
      <c r="Z365" s="5">
        <v>389000</v>
      </c>
      <c r="AA365" s="6">
        <f t="shared" si="129"/>
        <v>7.1414284285428504</v>
      </c>
      <c r="AB365" s="4">
        <v>2.08</v>
      </c>
      <c r="AC365" s="4">
        <v>0.56000000000000005</v>
      </c>
      <c r="AD365" s="6">
        <v>1.08</v>
      </c>
      <c r="AE365" s="4">
        <f t="shared" si="119"/>
        <v>0.11590813877749988</v>
      </c>
      <c r="AF365" s="4">
        <f t="shared" si="111"/>
        <v>0.35279474145674433</v>
      </c>
      <c r="AG365" s="4">
        <f t="shared" si="112"/>
        <v>0.49868089198907717</v>
      </c>
      <c r="AH365">
        <v>176</v>
      </c>
      <c r="AI365" s="4">
        <f t="shared" si="120"/>
        <v>5.0673730277553837</v>
      </c>
      <c r="AJ365" s="29">
        <f t="shared" si="113"/>
        <v>9.9360255446183987E-2</v>
      </c>
      <c r="AK365" t="s">
        <v>133</v>
      </c>
    </row>
    <row r="366" spans="1:37" x14ac:dyDescent="0.3">
      <c r="A366" s="21" t="s">
        <v>602</v>
      </c>
      <c r="B366" s="2" t="s">
        <v>603</v>
      </c>
      <c r="D366" t="s">
        <v>46</v>
      </c>
      <c r="E366" s="28" t="s">
        <v>776</v>
      </c>
      <c r="F366" s="13">
        <v>228.6</v>
      </c>
      <c r="G366" s="5">
        <v>914.4</v>
      </c>
      <c r="H366" s="5">
        <v>50.8</v>
      </c>
      <c r="I366" s="5">
        <v>152.39999999999998</v>
      </c>
      <c r="J366" s="5">
        <v>38.099999999999994</v>
      </c>
      <c r="K366" s="5">
        <v>101.6</v>
      </c>
      <c r="L366" s="5">
        <v>200.66</v>
      </c>
      <c r="M366" s="5">
        <v>21935.439999999995</v>
      </c>
      <c r="N366" s="5">
        <v>0</v>
      </c>
      <c r="O366" s="29">
        <f>+N366/(F366*H366)</f>
        <v>0</v>
      </c>
      <c r="P366" s="5">
        <v>98.649865690533602</v>
      </c>
      <c r="Q366" s="29">
        <f>+P366/(H366*F366)</f>
        <v>8.4948665353067974E-3</v>
      </c>
      <c r="R366" s="5">
        <v>0</v>
      </c>
      <c r="S366" s="4">
        <v>0</v>
      </c>
      <c r="T366" s="6">
        <v>31.442831215970962</v>
      </c>
      <c r="U366" s="6">
        <v>0</v>
      </c>
      <c r="V366" s="6">
        <f>+U366</f>
        <v>0</v>
      </c>
      <c r="W366" s="6">
        <v>1459.2448275862068</v>
      </c>
      <c r="X366" s="6">
        <v>1716.7586206896551</v>
      </c>
      <c r="Y366" s="6">
        <f t="shared" ref="Y366:Y429" si="131">+Z366/P366</f>
        <v>924.31955544720006</v>
      </c>
      <c r="Z366" s="5">
        <v>91184.000000000015</v>
      </c>
      <c r="AA366" s="6">
        <f t="shared" ref="AA366:AA391" si="132">+SQRT(T366)</f>
        <v>5.6073907671902949</v>
      </c>
      <c r="AB366" s="4">
        <f>+G366/L366</f>
        <v>4.556962025316456</v>
      </c>
      <c r="AC366" s="4">
        <v>0.64300000000000002</v>
      </c>
      <c r="AD366" s="6">
        <v>0</v>
      </c>
      <c r="AE366" s="4">
        <f t="shared" si="119"/>
        <v>0.13220584152737785</v>
      </c>
      <c r="AF366" s="4">
        <f t="shared" si="111"/>
        <v>0.39424217137244238</v>
      </c>
      <c r="AG366" s="4">
        <f t="shared" si="112"/>
        <v>1</v>
      </c>
      <c r="AH366">
        <v>24.919999999999998</v>
      </c>
      <c r="AI366" s="4">
        <f t="shared" ref="AI366:AI397" si="133">+AJ366*T366</f>
        <v>2.7658658587297915</v>
      </c>
      <c r="AJ366" s="29">
        <v>8.7964911293513137E-2</v>
      </c>
      <c r="AK366" t="s">
        <v>133</v>
      </c>
    </row>
    <row r="367" spans="1:37" x14ac:dyDescent="0.3">
      <c r="A367" s="21" t="s">
        <v>602</v>
      </c>
      <c r="B367" s="2" t="s">
        <v>313</v>
      </c>
      <c r="D367" t="s">
        <v>46</v>
      </c>
      <c r="E367" s="28" t="s">
        <v>776</v>
      </c>
      <c r="F367" s="13">
        <v>304.79999999999995</v>
      </c>
      <c r="G367" s="5">
        <v>914.4</v>
      </c>
      <c r="H367" s="5">
        <v>50.8</v>
      </c>
      <c r="I367" s="5">
        <v>152.39999999999998</v>
      </c>
      <c r="J367" s="5">
        <v>38.099999999999994</v>
      </c>
      <c r="K367" s="5">
        <v>177.79999999999998</v>
      </c>
      <c r="L367" s="5">
        <v>271.77999999999997</v>
      </c>
      <c r="M367" s="5">
        <v>25806.399999999998</v>
      </c>
      <c r="N367" s="5">
        <v>0</v>
      </c>
      <c r="O367" s="29">
        <f t="shared" ref="O367:O430" si="134">+N367/(F367*H367)</f>
        <v>0</v>
      </c>
      <c r="P367" s="5">
        <v>182.4146924750992</v>
      </c>
      <c r="Q367" s="29">
        <f t="shared" ref="Q367:Q430" si="135">+P367/(H367*F367)</f>
        <v>1.1780972450961729E-2</v>
      </c>
      <c r="R367" s="5">
        <v>0</v>
      </c>
      <c r="S367" s="4">
        <v>0</v>
      </c>
      <c r="T367" s="6">
        <v>45.735027223230489</v>
      </c>
      <c r="U367" s="6">
        <v>0</v>
      </c>
      <c r="V367" s="6">
        <f t="shared" ref="V367:V430" si="136">+U367</f>
        <v>0</v>
      </c>
      <c r="W367" s="6">
        <v>1334.1482758620689</v>
      </c>
      <c r="X367" s="6">
        <v>1569.5862068965516</v>
      </c>
      <c r="Y367" s="6">
        <f t="shared" si="131"/>
        <v>824.17922569763789</v>
      </c>
      <c r="Z367" s="5">
        <v>150342.39999999999</v>
      </c>
      <c r="AA367" s="6">
        <f t="shared" si="132"/>
        <v>6.762767719153933</v>
      </c>
      <c r="AB367" s="4">
        <f>+G367/L367</f>
        <v>3.3644859813084116</v>
      </c>
      <c r="AC367" s="4">
        <v>0.64300000000000002</v>
      </c>
      <c r="AD367" s="6">
        <v>0</v>
      </c>
      <c r="AE367" s="4">
        <f t="shared" si="119"/>
        <v>0.12738113444480859</v>
      </c>
      <c r="AF367" s="4">
        <f t="shared" si="111"/>
        <v>0.34366578610989867</v>
      </c>
      <c r="AG367" s="4">
        <f t="shared" si="112"/>
        <v>1</v>
      </c>
      <c r="AH367">
        <v>45.39</v>
      </c>
      <c r="AI367" s="4">
        <f t="shared" si="133"/>
        <v>3.659349775643475</v>
      </c>
      <c r="AJ367" s="29">
        <v>8.0011973269029951E-2</v>
      </c>
      <c r="AK367" t="s">
        <v>133</v>
      </c>
    </row>
    <row r="368" spans="1:37" x14ac:dyDescent="0.3">
      <c r="A368" s="21" t="s">
        <v>602</v>
      </c>
      <c r="B368" s="2" t="s">
        <v>604</v>
      </c>
      <c r="D368" t="s">
        <v>46</v>
      </c>
      <c r="E368" s="28" t="s">
        <v>776</v>
      </c>
      <c r="F368" s="13">
        <v>304.79999999999995</v>
      </c>
      <c r="G368" s="5">
        <v>914.4</v>
      </c>
      <c r="H368" s="5">
        <v>50.8</v>
      </c>
      <c r="I368" s="5">
        <v>152.39999999999998</v>
      </c>
      <c r="J368" s="5">
        <v>38.099999999999994</v>
      </c>
      <c r="K368" s="5">
        <v>177.79999999999998</v>
      </c>
      <c r="L368" s="5">
        <v>271.77999999999997</v>
      </c>
      <c r="M368" s="5">
        <v>25806.399999999998</v>
      </c>
      <c r="N368" s="5">
        <v>0</v>
      </c>
      <c r="O368" s="29">
        <f t="shared" si="134"/>
        <v>0</v>
      </c>
      <c r="P368" s="5">
        <v>182.4146924750992</v>
      </c>
      <c r="Q368" s="29">
        <f t="shared" si="135"/>
        <v>1.1780972450961729E-2</v>
      </c>
      <c r="R368" s="5">
        <v>0</v>
      </c>
      <c r="S368" s="4">
        <v>0</v>
      </c>
      <c r="T368" s="6">
        <v>42.304900181488208</v>
      </c>
      <c r="U368" s="6">
        <v>0</v>
      </c>
      <c r="V368" s="6">
        <f t="shared" si="136"/>
        <v>0</v>
      </c>
      <c r="W368" s="6">
        <v>1334.1482758620689</v>
      </c>
      <c r="X368" s="6">
        <v>1569.5862068965516</v>
      </c>
      <c r="Y368" s="6">
        <f t="shared" si="131"/>
        <v>799.79522493735294</v>
      </c>
      <c r="Z368" s="5">
        <v>145894.40000000002</v>
      </c>
      <c r="AA368" s="6">
        <f t="shared" si="132"/>
        <v>6.5042217198899523</v>
      </c>
      <c r="AB368" s="4">
        <f>+G368/L368</f>
        <v>3.3644859813084116</v>
      </c>
      <c r="AC368" s="4">
        <v>0.64300000000000002</v>
      </c>
      <c r="AD368" s="6">
        <v>0</v>
      </c>
      <c r="AE368" s="4">
        <f t="shared" si="119"/>
        <v>0.13363509386821434</v>
      </c>
      <c r="AF368" s="4">
        <f t="shared" si="111"/>
        <v>0.37153057957826879</v>
      </c>
      <c r="AG368" s="4">
        <f t="shared" si="112"/>
        <v>1</v>
      </c>
      <c r="AH368">
        <v>48.505000000000003</v>
      </c>
      <c r="AI368" s="4">
        <f t="shared" si="133"/>
        <v>3.9437743941442869</v>
      </c>
      <c r="AJ368" s="29">
        <v>9.3222637973981198E-2</v>
      </c>
      <c r="AK368" t="s">
        <v>133</v>
      </c>
    </row>
    <row r="369" spans="1:37" x14ac:dyDescent="0.3">
      <c r="A369" s="21" t="s">
        <v>602</v>
      </c>
      <c r="B369" s="2" t="s">
        <v>605</v>
      </c>
      <c r="D369" t="s">
        <v>46</v>
      </c>
      <c r="E369" s="28" t="s">
        <v>776</v>
      </c>
      <c r="F369" s="13">
        <v>304.79999999999995</v>
      </c>
      <c r="G369" s="5">
        <v>685.8</v>
      </c>
      <c r="H369" s="5">
        <v>50.8</v>
      </c>
      <c r="I369" s="5">
        <v>152.39999999999998</v>
      </c>
      <c r="J369" s="5">
        <v>38.099999999999994</v>
      </c>
      <c r="K369" s="5">
        <v>177.79999999999998</v>
      </c>
      <c r="L369" s="5">
        <v>271.77999999999997</v>
      </c>
      <c r="M369" s="5">
        <v>25806.399999999998</v>
      </c>
      <c r="N369" s="5">
        <v>0</v>
      </c>
      <c r="O369" s="29">
        <f t="shared" si="134"/>
        <v>0</v>
      </c>
      <c r="P369" s="5">
        <v>182.4146924750992</v>
      </c>
      <c r="Q369" s="29">
        <f t="shared" si="135"/>
        <v>1.1780972450961729E-2</v>
      </c>
      <c r="R369" s="5">
        <v>0</v>
      </c>
      <c r="S369" s="4">
        <v>0</v>
      </c>
      <c r="T369" s="6">
        <v>46.878402903811249</v>
      </c>
      <c r="U369" s="6">
        <v>0</v>
      </c>
      <c r="V369" s="6">
        <f t="shared" si="136"/>
        <v>0</v>
      </c>
      <c r="W369" s="6">
        <v>1334.1482758620689</v>
      </c>
      <c r="X369" s="6">
        <v>1569.5862068965516</v>
      </c>
      <c r="Y369" s="6">
        <f t="shared" si="131"/>
        <v>785.16482448118177</v>
      </c>
      <c r="Z369" s="5">
        <v>143225.60000000001</v>
      </c>
      <c r="AA369" s="6">
        <f t="shared" si="132"/>
        <v>6.8467804772616487</v>
      </c>
      <c r="AB369" s="4">
        <f>+G369/L369</f>
        <v>2.5233644859813085</v>
      </c>
      <c r="AC369" s="4">
        <v>0.64300000000000002</v>
      </c>
      <c r="AD369" s="6">
        <v>0</v>
      </c>
      <c r="AE369" s="4">
        <f t="shared" si="119"/>
        <v>0.11839147147128984</v>
      </c>
      <c r="AF369" s="4">
        <f t="shared" si="111"/>
        <v>0.33528369376575484</v>
      </c>
      <c r="AG369" s="4">
        <f t="shared" si="112"/>
        <v>1</v>
      </c>
      <c r="AH369">
        <v>65.86</v>
      </c>
      <c r="AI369" s="4">
        <f t="shared" si="133"/>
        <v>5.3316019357296236</v>
      </c>
      <c r="AJ369" s="29">
        <v>0.11373258484657464</v>
      </c>
      <c r="AK369" t="s">
        <v>133</v>
      </c>
    </row>
    <row r="370" spans="1:37" x14ac:dyDescent="0.3">
      <c r="A370" s="21" t="s">
        <v>602</v>
      </c>
      <c r="B370" s="2" t="s">
        <v>606</v>
      </c>
      <c r="D370" t="s">
        <v>46</v>
      </c>
      <c r="E370" s="28" t="s">
        <v>776</v>
      </c>
      <c r="F370" s="13">
        <v>304.79999999999995</v>
      </c>
      <c r="G370" s="5">
        <v>685.8</v>
      </c>
      <c r="H370" s="5">
        <v>50.8</v>
      </c>
      <c r="I370" s="5">
        <v>152.39999999999998</v>
      </c>
      <c r="J370" s="5">
        <v>38.099999999999994</v>
      </c>
      <c r="K370" s="5">
        <v>177.79999999999998</v>
      </c>
      <c r="L370" s="5">
        <v>271.77999999999997</v>
      </c>
      <c r="M370" s="5">
        <v>25806.399999999998</v>
      </c>
      <c r="N370" s="5">
        <v>0</v>
      </c>
      <c r="O370" s="29">
        <f t="shared" si="134"/>
        <v>0</v>
      </c>
      <c r="P370" s="5">
        <v>182.4146924750992</v>
      </c>
      <c r="Q370" s="29">
        <f t="shared" si="135"/>
        <v>1.1780972450961729E-2</v>
      </c>
      <c r="R370" s="5">
        <v>0</v>
      </c>
      <c r="S370" s="4">
        <v>0</v>
      </c>
      <c r="T370" s="6">
        <v>51.451905626134305</v>
      </c>
      <c r="U370" s="6">
        <v>0</v>
      </c>
      <c r="V370" s="6">
        <f t="shared" si="136"/>
        <v>0</v>
      </c>
      <c r="W370" s="6">
        <v>1334.1482758620689</v>
      </c>
      <c r="X370" s="6">
        <v>1569.5862068965516</v>
      </c>
      <c r="Y370" s="6">
        <f t="shared" si="131"/>
        <v>877.8240273702653</v>
      </c>
      <c r="Z370" s="5">
        <v>160128</v>
      </c>
      <c r="AA370" s="6">
        <f t="shared" si="132"/>
        <v>7.1729983707048408</v>
      </c>
      <c r="AB370" s="4">
        <f t="shared" ref="AB370:AB433" si="137">+G370/L370</f>
        <v>2.5233644859813085</v>
      </c>
      <c r="AC370" s="4">
        <v>0.64300000000000002</v>
      </c>
      <c r="AD370" s="6">
        <v>0</v>
      </c>
      <c r="AE370" s="4">
        <f t="shared" si="119"/>
        <v>0.12059752373473001</v>
      </c>
      <c r="AF370" s="4">
        <f t="shared" si="111"/>
        <v>0.30548069876435435</v>
      </c>
      <c r="AG370" s="4">
        <f t="shared" si="112"/>
        <v>1</v>
      </c>
      <c r="AH370">
        <v>65.86</v>
      </c>
      <c r="AI370" s="4">
        <f t="shared" si="133"/>
        <v>5.3075251015109917</v>
      </c>
      <c r="AJ370" s="29">
        <v>0.1031550734015011</v>
      </c>
      <c r="AK370" t="s">
        <v>133</v>
      </c>
    </row>
    <row r="371" spans="1:37" x14ac:dyDescent="0.3">
      <c r="A371" s="21" t="s">
        <v>602</v>
      </c>
      <c r="B371" s="2" t="s">
        <v>607</v>
      </c>
      <c r="D371" t="s">
        <v>46</v>
      </c>
      <c r="E371" s="28" t="s">
        <v>776</v>
      </c>
      <c r="F371" s="13">
        <v>304.79999999999995</v>
      </c>
      <c r="G371" s="5">
        <v>685.8</v>
      </c>
      <c r="H371" s="5">
        <v>50.8</v>
      </c>
      <c r="I371" s="5">
        <v>152.39999999999998</v>
      </c>
      <c r="J371" s="5">
        <v>38.099999999999994</v>
      </c>
      <c r="K371" s="5">
        <v>177.79999999999998</v>
      </c>
      <c r="L371" s="5">
        <v>271.77999999999997</v>
      </c>
      <c r="M371" s="5">
        <v>25806.399999999998</v>
      </c>
      <c r="N371" s="5">
        <v>0</v>
      </c>
      <c r="O371" s="29">
        <f t="shared" si="134"/>
        <v>0</v>
      </c>
      <c r="P371" s="5">
        <v>182.4146924750992</v>
      </c>
      <c r="Q371" s="29">
        <f t="shared" si="135"/>
        <v>1.1780972450961729E-2</v>
      </c>
      <c r="R371" s="5">
        <v>0</v>
      </c>
      <c r="S371" s="4">
        <v>0</v>
      </c>
      <c r="T371" s="6">
        <v>51.451905626134305</v>
      </c>
      <c r="U371" s="6">
        <v>0</v>
      </c>
      <c r="V371" s="6">
        <f t="shared" si="136"/>
        <v>0</v>
      </c>
      <c r="W371" s="6">
        <v>1334.1482758620689</v>
      </c>
      <c r="X371" s="6">
        <v>1569.5862068965516</v>
      </c>
      <c r="Y371" s="6">
        <f t="shared" si="131"/>
        <v>799.79522493735294</v>
      </c>
      <c r="Z371" s="5">
        <v>145894.40000000002</v>
      </c>
      <c r="AA371" s="6">
        <f t="shared" si="132"/>
        <v>7.1729983707048408</v>
      </c>
      <c r="AB371" s="4">
        <f t="shared" si="137"/>
        <v>2.5233644859813085</v>
      </c>
      <c r="AC371" s="4">
        <v>0.64300000000000002</v>
      </c>
      <c r="AD371" s="6">
        <v>0</v>
      </c>
      <c r="AE371" s="4">
        <f t="shared" si="119"/>
        <v>0.10987774384719848</v>
      </c>
      <c r="AF371" s="4">
        <f t="shared" si="111"/>
        <v>0.30548069876435435</v>
      </c>
      <c r="AG371" s="4">
        <f t="shared" si="112"/>
        <v>1</v>
      </c>
      <c r="AH371">
        <v>63.635000000000005</v>
      </c>
      <c r="AI371" s="4">
        <f t="shared" si="133"/>
        <v>5.1177883800405981</v>
      </c>
      <c r="AJ371" s="29">
        <v>9.9467421425127669E-2</v>
      </c>
      <c r="AK371" t="s">
        <v>133</v>
      </c>
    </row>
    <row r="372" spans="1:37" x14ac:dyDescent="0.3">
      <c r="A372" s="21" t="s">
        <v>602</v>
      </c>
      <c r="B372" s="2" t="s">
        <v>608</v>
      </c>
      <c r="D372" t="s">
        <v>46</v>
      </c>
      <c r="E372" s="28" t="s">
        <v>776</v>
      </c>
      <c r="F372" s="13">
        <v>304.79999999999995</v>
      </c>
      <c r="G372" s="5">
        <v>914.4</v>
      </c>
      <c r="H372" s="5">
        <v>50.8</v>
      </c>
      <c r="I372" s="5">
        <v>152.39999999999998</v>
      </c>
      <c r="J372" s="5">
        <v>38.099999999999994</v>
      </c>
      <c r="K372" s="5">
        <v>177.79999999999998</v>
      </c>
      <c r="L372" s="5">
        <v>271.77999999999997</v>
      </c>
      <c r="M372" s="5">
        <v>25806.399999999998</v>
      </c>
      <c r="N372" s="5">
        <v>0</v>
      </c>
      <c r="O372" s="29">
        <f t="shared" si="134"/>
        <v>0</v>
      </c>
      <c r="P372" s="5">
        <v>182.4146924750992</v>
      </c>
      <c r="Q372" s="29">
        <f t="shared" si="135"/>
        <v>1.1780972450961729E-2</v>
      </c>
      <c r="R372" s="5">
        <v>0</v>
      </c>
      <c r="S372" s="4">
        <v>0</v>
      </c>
      <c r="T372" s="6">
        <v>42.304900181488208</v>
      </c>
      <c r="U372" s="6">
        <v>0</v>
      </c>
      <c r="V372" s="6">
        <f t="shared" si="136"/>
        <v>0</v>
      </c>
      <c r="W372" s="6">
        <v>1334.1482758620689</v>
      </c>
      <c r="X372" s="6">
        <v>1569.5862068965516</v>
      </c>
      <c r="Y372" s="6">
        <f t="shared" si="131"/>
        <v>785.16482448118177</v>
      </c>
      <c r="Z372" s="5">
        <v>143225.60000000001</v>
      </c>
      <c r="AA372" s="6">
        <f t="shared" si="132"/>
        <v>6.5042217198899523</v>
      </c>
      <c r="AB372" s="4">
        <f t="shared" si="137"/>
        <v>3.3644859813084116</v>
      </c>
      <c r="AC372" s="4">
        <v>0.64300000000000002</v>
      </c>
      <c r="AD372" s="6">
        <v>0</v>
      </c>
      <c r="AE372" s="4">
        <f t="shared" si="119"/>
        <v>0.13119054946818601</v>
      </c>
      <c r="AF372" s="4">
        <f t="shared" si="111"/>
        <v>0.37153057957826879</v>
      </c>
      <c r="AG372" s="4">
        <f t="shared" si="112"/>
        <v>1</v>
      </c>
      <c r="AH372">
        <v>38.270000000000003</v>
      </c>
      <c r="AI372" s="4">
        <f t="shared" si="133"/>
        <v>3.066283343954185</v>
      </c>
      <c r="AJ372" s="29">
        <v>7.2480571536626154E-2</v>
      </c>
      <c r="AK372" t="s">
        <v>387</v>
      </c>
    </row>
    <row r="373" spans="1:37" x14ac:dyDescent="0.3">
      <c r="A373" s="21" t="s">
        <v>602</v>
      </c>
      <c r="B373" s="2" t="s">
        <v>609</v>
      </c>
      <c r="D373" t="s">
        <v>46</v>
      </c>
      <c r="E373" s="28" t="s">
        <v>776</v>
      </c>
      <c r="F373" s="13">
        <v>304.79999999999995</v>
      </c>
      <c r="G373" s="5">
        <v>762</v>
      </c>
      <c r="H373" s="5">
        <v>76.199999999999989</v>
      </c>
      <c r="I373" s="5">
        <v>152.39999999999998</v>
      </c>
      <c r="J373" s="5">
        <v>38.099999999999994</v>
      </c>
      <c r="K373" s="5">
        <v>177.79999999999998</v>
      </c>
      <c r="L373" s="5">
        <v>271.77999999999997</v>
      </c>
      <c r="M373" s="5">
        <v>30967.679999999993</v>
      </c>
      <c r="N373" s="5">
        <v>0</v>
      </c>
      <c r="O373" s="29">
        <f t="shared" si="134"/>
        <v>0</v>
      </c>
      <c r="P373" s="5">
        <v>182.4146924750992</v>
      </c>
      <c r="Q373" s="29">
        <f t="shared" si="135"/>
        <v>7.8539816339744852E-3</v>
      </c>
      <c r="R373" s="5">
        <v>0</v>
      </c>
      <c r="S373" s="4">
        <v>0</v>
      </c>
      <c r="T373" s="6">
        <v>45.163339382940109</v>
      </c>
      <c r="U373" s="6">
        <v>0</v>
      </c>
      <c r="V373" s="6">
        <f t="shared" si="136"/>
        <v>0</v>
      </c>
      <c r="W373" s="6">
        <v>1334.1482758620689</v>
      </c>
      <c r="X373" s="6">
        <v>1569.5862068965516</v>
      </c>
      <c r="Y373" s="6">
        <f t="shared" si="131"/>
        <v>780.28802432912471</v>
      </c>
      <c r="Z373" s="5">
        <v>142336</v>
      </c>
      <c r="AA373" s="6">
        <f t="shared" si="132"/>
        <v>6.720367503562592</v>
      </c>
      <c r="AB373" s="4">
        <f t="shared" si="137"/>
        <v>2.8037383177570097</v>
      </c>
      <c r="AC373" s="4">
        <v>0.64300000000000002</v>
      </c>
      <c r="AD373" s="6">
        <v>0</v>
      </c>
      <c r="AE373" s="4">
        <f t="shared" si="119"/>
        <v>0.10177006222340088</v>
      </c>
      <c r="AF373" s="4">
        <f t="shared" si="111"/>
        <v>0.23201065728938305</v>
      </c>
      <c r="AG373" s="4">
        <f t="shared" si="112"/>
        <v>1</v>
      </c>
      <c r="AH373">
        <v>57.405000000000001</v>
      </c>
      <c r="AI373" s="4">
        <f t="shared" si="133"/>
        <v>3.0975498129251222</v>
      </c>
      <c r="AJ373" s="29">
        <v>6.858549113609573E-2</v>
      </c>
      <c r="AK373" t="s">
        <v>133</v>
      </c>
    </row>
    <row r="374" spans="1:37" x14ac:dyDescent="0.3">
      <c r="A374" s="21" t="s">
        <v>602</v>
      </c>
      <c r="B374" s="2" t="s">
        <v>610</v>
      </c>
      <c r="D374" t="s">
        <v>46</v>
      </c>
      <c r="E374" s="28" t="s">
        <v>776</v>
      </c>
      <c r="F374" s="13">
        <v>304.79999999999995</v>
      </c>
      <c r="G374" s="5">
        <v>762</v>
      </c>
      <c r="H374" s="5">
        <v>76.199999999999989</v>
      </c>
      <c r="I374" s="5">
        <v>152.39999999999998</v>
      </c>
      <c r="J374" s="5">
        <v>38.099999999999994</v>
      </c>
      <c r="K374" s="5">
        <v>177.79999999999998</v>
      </c>
      <c r="L374" s="5">
        <v>271.77999999999997</v>
      </c>
      <c r="M374" s="5">
        <v>30967.679999999993</v>
      </c>
      <c r="N374" s="5">
        <v>0</v>
      </c>
      <c r="O374" s="29">
        <f t="shared" si="134"/>
        <v>0</v>
      </c>
      <c r="P374" s="5">
        <v>182.4146924750992</v>
      </c>
      <c r="Q374" s="29">
        <f t="shared" si="135"/>
        <v>7.8539816339744852E-3</v>
      </c>
      <c r="R374" s="5">
        <v>0</v>
      </c>
      <c r="S374" s="4">
        <v>0</v>
      </c>
      <c r="T374" s="6">
        <v>51.451905626134305</v>
      </c>
      <c r="U374" s="6">
        <v>0</v>
      </c>
      <c r="V374" s="6">
        <f t="shared" si="136"/>
        <v>0</v>
      </c>
      <c r="W374" s="6">
        <v>1334.1482758620689</v>
      </c>
      <c r="X374" s="6">
        <v>1569.5862068965516</v>
      </c>
      <c r="Y374" s="6">
        <f t="shared" si="131"/>
        <v>799.79522493735294</v>
      </c>
      <c r="Z374" s="5">
        <v>145894.40000000002</v>
      </c>
      <c r="AA374" s="6">
        <f t="shared" si="132"/>
        <v>7.1729983707048408</v>
      </c>
      <c r="AB374" s="4">
        <f t="shared" si="137"/>
        <v>2.8037383177570097</v>
      </c>
      <c r="AC374" s="4">
        <v>0.64300000000000002</v>
      </c>
      <c r="AD374" s="6">
        <v>0</v>
      </c>
      <c r="AE374" s="4">
        <f t="shared" si="119"/>
        <v>9.1564786539332074E-2</v>
      </c>
      <c r="AF374" s="4">
        <f t="shared" si="111"/>
        <v>0.20365379917623622</v>
      </c>
      <c r="AG374" s="4">
        <f t="shared" si="112"/>
        <v>1</v>
      </c>
      <c r="AH374">
        <v>66.75</v>
      </c>
      <c r="AI374" s="4">
        <f t="shared" si="133"/>
        <v>3.6020908448711761</v>
      </c>
      <c r="AJ374" s="29">
        <v>7.0008890847408037E-2</v>
      </c>
      <c r="AK374" t="s">
        <v>133</v>
      </c>
    </row>
    <row r="375" spans="1:37" x14ac:dyDescent="0.3">
      <c r="A375" s="21" t="s">
        <v>611</v>
      </c>
      <c r="B375" s="2" t="s">
        <v>612</v>
      </c>
      <c r="C375" t="s">
        <v>19</v>
      </c>
      <c r="D375" t="s">
        <v>46</v>
      </c>
      <c r="E375" s="28" t="s">
        <v>776</v>
      </c>
      <c r="F375" s="13">
        <v>261</v>
      </c>
      <c r="G375" s="5">
        <v>800</v>
      </c>
      <c r="H375" s="5">
        <v>126</v>
      </c>
      <c r="I375" s="5">
        <v>126</v>
      </c>
      <c r="J375" s="5">
        <v>0</v>
      </c>
      <c r="K375" s="5">
        <f>+F375</f>
        <v>261</v>
      </c>
      <c r="L375" s="5">
        <v>235</v>
      </c>
      <c r="M375" s="5">
        <v>32886</v>
      </c>
      <c r="N375" s="5">
        <v>113.09733552923255</v>
      </c>
      <c r="O375" s="29">
        <f t="shared" si="134"/>
        <v>3.4390724177228169E-3</v>
      </c>
      <c r="P375" s="5">
        <v>226.1946710584651</v>
      </c>
      <c r="Q375" s="29">
        <f t="shared" si="135"/>
        <v>6.8781448354456338E-3</v>
      </c>
      <c r="R375" s="5">
        <v>0</v>
      </c>
      <c r="S375" s="4">
        <v>0</v>
      </c>
      <c r="T375" s="6">
        <v>27.416368421052635</v>
      </c>
      <c r="U375" s="6">
        <v>588.6</v>
      </c>
      <c r="V375" s="6">
        <f t="shared" si="136"/>
        <v>588.6</v>
      </c>
      <c r="W375" s="6">
        <v>882.9</v>
      </c>
      <c r="X375" s="6">
        <v>927.04499999999996</v>
      </c>
      <c r="Y375" s="6">
        <f t="shared" si="131"/>
        <v>177.81586016942006</v>
      </c>
      <c r="Z375" s="5">
        <v>40221</v>
      </c>
      <c r="AA375" s="6">
        <f t="shared" si="132"/>
        <v>5.2360642109367443</v>
      </c>
      <c r="AB375" s="4">
        <f t="shared" si="137"/>
        <v>3.4042553191489362</v>
      </c>
      <c r="AC375" s="4">
        <v>0.64300000000000002</v>
      </c>
      <c r="AD375" s="6">
        <v>0</v>
      </c>
      <c r="AE375" s="4">
        <f t="shared" si="119"/>
        <v>4.4609965167577127E-2</v>
      </c>
      <c r="AF375" s="4">
        <f t="shared" si="111"/>
        <v>0.29533277259540569</v>
      </c>
      <c r="AG375" s="4">
        <f t="shared" si="112"/>
        <v>0.75</v>
      </c>
      <c r="AH375">
        <v>40.024800000000006</v>
      </c>
      <c r="AI375" s="4">
        <f t="shared" si="133"/>
        <v>1.6059902592578787</v>
      </c>
      <c r="AJ375" s="29">
        <v>5.8577789537751543E-2</v>
      </c>
      <c r="AK375" t="s">
        <v>133</v>
      </c>
    </row>
    <row r="376" spans="1:37" x14ac:dyDescent="0.3">
      <c r="A376" s="21" t="s">
        <v>611</v>
      </c>
      <c r="B376" s="2" t="s">
        <v>613</v>
      </c>
      <c r="C376" t="s">
        <v>19</v>
      </c>
      <c r="D376" t="s">
        <v>46</v>
      </c>
      <c r="E376" s="28" t="s">
        <v>776</v>
      </c>
      <c r="F376" s="13">
        <v>261</v>
      </c>
      <c r="G376" s="5">
        <v>800</v>
      </c>
      <c r="H376" s="5">
        <v>136</v>
      </c>
      <c r="I376" s="5">
        <v>136</v>
      </c>
      <c r="J376" s="5">
        <v>0</v>
      </c>
      <c r="K376" s="5">
        <f t="shared" ref="K376:K386" si="138">+F376</f>
        <v>261</v>
      </c>
      <c r="L376" s="5">
        <v>235</v>
      </c>
      <c r="M376" s="5">
        <v>35496</v>
      </c>
      <c r="N376" s="5">
        <v>113.09733552923255</v>
      </c>
      <c r="O376" s="29">
        <f t="shared" si="134"/>
        <v>3.1861994458314332E-3</v>
      </c>
      <c r="P376" s="5">
        <v>226.1946710584651</v>
      </c>
      <c r="Q376" s="29">
        <f t="shared" si="135"/>
        <v>6.3723988916628664E-3</v>
      </c>
      <c r="R376" s="5">
        <v>0</v>
      </c>
      <c r="S376" s="4">
        <v>0</v>
      </c>
      <c r="T376" s="6">
        <v>19.284394736842106</v>
      </c>
      <c r="U376" s="6">
        <v>588.6</v>
      </c>
      <c r="V376" s="6">
        <f t="shared" si="136"/>
        <v>588.6</v>
      </c>
      <c r="W376" s="6">
        <v>882.9</v>
      </c>
      <c r="X376" s="6">
        <v>927.04499999999996</v>
      </c>
      <c r="Y376" s="6">
        <f t="shared" si="131"/>
        <v>455.3820809216856</v>
      </c>
      <c r="Z376" s="5">
        <v>103005.00000000001</v>
      </c>
      <c r="AA376" s="6">
        <f t="shared" si="132"/>
        <v>4.3914000884503919</v>
      </c>
      <c r="AB376" s="4">
        <f t="shared" si="137"/>
        <v>3.4042553191489362</v>
      </c>
      <c r="AC376" s="4">
        <v>0.64300000000000002</v>
      </c>
      <c r="AD376" s="6">
        <v>0</v>
      </c>
      <c r="AE376" s="4">
        <f t="shared" si="119"/>
        <v>0.15047795418772228</v>
      </c>
      <c r="AF376" s="4">
        <f t="shared" si="111"/>
        <v>0.38899784398905846</v>
      </c>
      <c r="AG376" s="4">
        <f t="shared" si="112"/>
        <v>0.75</v>
      </c>
      <c r="AH376">
        <v>49.050000000000004</v>
      </c>
      <c r="AI376" s="4">
        <f t="shared" si="133"/>
        <v>2.0111593477399894</v>
      </c>
      <c r="AJ376" s="29">
        <v>0.10428947214494348</v>
      </c>
      <c r="AK376" t="s">
        <v>133</v>
      </c>
    </row>
    <row r="377" spans="1:37" x14ac:dyDescent="0.3">
      <c r="A377" s="21" t="s">
        <v>611</v>
      </c>
      <c r="B377" s="2" t="s">
        <v>614</v>
      </c>
      <c r="C377" t="s">
        <v>19</v>
      </c>
      <c r="D377" t="s">
        <v>46</v>
      </c>
      <c r="E377" s="28" t="s">
        <v>776</v>
      </c>
      <c r="F377" s="13">
        <v>262</v>
      </c>
      <c r="G377" s="5">
        <v>600</v>
      </c>
      <c r="H377" s="5">
        <v>126</v>
      </c>
      <c r="I377" s="5">
        <v>126</v>
      </c>
      <c r="J377" s="5">
        <v>0</v>
      </c>
      <c r="K377" s="5">
        <f t="shared" si="138"/>
        <v>262</v>
      </c>
      <c r="L377" s="5">
        <v>236</v>
      </c>
      <c r="M377" s="5">
        <v>33012</v>
      </c>
      <c r="N377" s="5">
        <v>113.09733552923255</v>
      </c>
      <c r="O377" s="29">
        <f t="shared" si="134"/>
        <v>3.4259461871208215E-3</v>
      </c>
      <c r="P377" s="5">
        <v>226.1946710584651</v>
      </c>
      <c r="Q377" s="29">
        <f t="shared" si="135"/>
        <v>6.8518923742416429E-3</v>
      </c>
      <c r="R377" s="5">
        <v>0</v>
      </c>
      <c r="S377" s="4">
        <v>0</v>
      </c>
      <c r="T377" s="6">
        <v>15.334578947368422</v>
      </c>
      <c r="U377" s="6">
        <v>588.6</v>
      </c>
      <c r="V377" s="6">
        <f t="shared" si="136"/>
        <v>588.6</v>
      </c>
      <c r="W377" s="6">
        <v>882.9</v>
      </c>
      <c r="X377" s="6">
        <v>927.04499999999996</v>
      </c>
      <c r="Y377" s="6">
        <f t="shared" si="131"/>
        <v>229.85952656046985</v>
      </c>
      <c r="Z377" s="5">
        <v>51993</v>
      </c>
      <c r="AA377" s="6">
        <f t="shared" si="132"/>
        <v>3.9159390888225549</v>
      </c>
      <c r="AB377" s="4">
        <f t="shared" si="137"/>
        <v>2.5423728813559321</v>
      </c>
      <c r="AC377" s="4">
        <v>0.64300000000000002</v>
      </c>
      <c r="AD377" s="6">
        <v>0</v>
      </c>
      <c r="AE377" s="4">
        <f t="shared" si="119"/>
        <v>0.10270726979802466</v>
      </c>
      <c r="AF377" s="4">
        <f t="shared" si="111"/>
        <v>0.52600385903269176</v>
      </c>
      <c r="AG377" s="4">
        <f t="shared" si="112"/>
        <v>0.74999999999999989</v>
      </c>
      <c r="AH377">
        <v>49.050000000000004</v>
      </c>
      <c r="AI377" s="4">
        <f t="shared" si="133"/>
        <v>2.1557305467070385</v>
      </c>
      <c r="AJ377" s="29">
        <v>0.14057970252107801</v>
      </c>
      <c r="AK377" t="s">
        <v>133</v>
      </c>
    </row>
    <row r="378" spans="1:37" x14ac:dyDescent="0.3">
      <c r="A378" s="21" t="s">
        <v>611</v>
      </c>
      <c r="B378" s="2" t="s">
        <v>615</v>
      </c>
      <c r="C378" t="s">
        <v>19</v>
      </c>
      <c r="D378" t="s">
        <v>46</v>
      </c>
      <c r="E378" s="28" t="s">
        <v>776</v>
      </c>
      <c r="F378" s="13">
        <v>260</v>
      </c>
      <c r="G378" s="5">
        <v>600</v>
      </c>
      <c r="H378" s="5">
        <v>136</v>
      </c>
      <c r="I378" s="5">
        <v>136</v>
      </c>
      <c r="J378" s="5">
        <v>0</v>
      </c>
      <c r="K378" s="5">
        <f t="shared" si="138"/>
        <v>260</v>
      </c>
      <c r="L378" s="5">
        <v>234</v>
      </c>
      <c r="M378" s="5">
        <v>35360</v>
      </c>
      <c r="N378" s="5">
        <v>113.09733552923255</v>
      </c>
      <c r="O378" s="29">
        <f t="shared" si="134"/>
        <v>3.1984540590846312E-3</v>
      </c>
      <c r="P378" s="5">
        <v>226.1946710584651</v>
      </c>
      <c r="Q378" s="29">
        <f t="shared" si="135"/>
        <v>6.3969081181692623E-3</v>
      </c>
      <c r="R378" s="5">
        <v>0</v>
      </c>
      <c r="S378" s="4">
        <v>0</v>
      </c>
      <c r="T378" s="6">
        <v>28.65552631578948</v>
      </c>
      <c r="U378" s="6">
        <v>588.6</v>
      </c>
      <c r="V378" s="6">
        <f t="shared" si="136"/>
        <v>588.6</v>
      </c>
      <c r="W378" s="6">
        <v>882.9</v>
      </c>
      <c r="X378" s="6">
        <v>927.04499999999996</v>
      </c>
      <c r="Y378" s="6">
        <f t="shared" si="131"/>
        <v>455.3820809216856</v>
      </c>
      <c r="Z378" s="5">
        <v>103005.00000000001</v>
      </c>
      <c r="AA378" s="6">
        <f t="shared" si="132"/>
        <v>5.3530856817156849</v>
      </c>
      <c r="AB378" s="4">
        <f t="shared" si="137"/>
        <v>2.5641025641025643</v>
      </c>
      <c r="AC378" s="4">
        <v>0.64300000000000002</v>
      </c>
      <c r="AD378" s="6">
        <v>0</v>
      </c>
      <c r="AE378" s="4">
        <f t="shared" si="119"/>
        <v>0.10165708695120459</v>
      </c>
      <c r="AF378" s="4">
        <f t="shared" si="111"/>
        <v>0.26279190107073719</v>
      </c>
      <c r="AG378" s="4">
        <f t="shared" si="112"/>
        <v>0.75</v>
      </c>
      <c r="AH378">
        <v>63.765000000000001</v>
      </c>
      <c r="AI378" s="4">
        <f t="shared" si="133"/>
        <v>2.4084135933156885</v>
      </c>
      <c r="AJ378" s="29">
        <v>8.4047089792541302E-2</v>
      </c>
      <c r="AK378" t="s">
        <v>133</v>
      </c>
    </row>
    <row r="379" spans="1:37" x14ac:dyDescent="0.3">
      <c r="A379" s="21" t="s">
        <v>611</v>
      </c>
      <c r="B379" s="2" t="s">
        <v>616</v>
      </c>
      <c r="C379" t="s">
        <v>19</v>
      </c>
      <c r="D379" t="s">
        <v>46</v>
      </c>
      <c r="E379" s="28" t="s">
        <v>776</v>
      </c>
      <c r="F379" s="13">
        <v>262</v>
      </c>
      <c r="G379" s="5">
        <v>600</v>
      </c>
      <c r="H379" s="5">
        <v>130</v>
      </c>
      <c r="I379" s="5">
        <v>130</v>
      </c>
      <c r="J379" s="5">
        <v>0</v>
      </c>
      <c r="K379" s="5">
        <f t="shared" si="138"/>
        <v>262</v>
      </c>
      <c r="L379" s="5">
        <v>236.00000000000003</v>
      </c>
      <c r="M379" s="5">
        <v>34060</v>
      </c>
      <c r="N379" s="5">
        <v>226.1946710584651</v>
      </c>
      <c r="O379" s="29">
        <f t="shared" si="134"/>
        <v>6.6410649165726688E-3</v>
      </c>
      <c r="P379" s="5">
        <v>226.1946710584651</v>
      </c>
      <c r="Q379" s="29">
        <f t="shared" si="135"/>
        <v>6.6410649165726688E-3</v>
      </c>
      <c r="R379" s="5">
        <v>0</v>
      </c>
      <c r="S379" s="4">
        <v>0</v>
      </c>
      <c r="T379" s="6">
        <v>18.277578947368422</v>
      </c>
      <c r="U379" s="6">
        <v>588.6</v>
      </c>
      <c r="V379" s="6">
        <f t="shared" si="136"/>
        <v>588.6</v>
      </c>
      <c r="W379" s="6">
        <v>882.9</v>
      </c>
      <c r="X379" s="6">
        <v>927.04499999999996</v>
      </c>
      <c r="Y379" s="6">
        <f t="shared" si="131"/>
        <v>364.30566473734848</v>
      </c>
      <c r="Z379" s="5">
        <v>82404.000000000015</v>
      </c>
      <c r="AA379" s="6">
        <f t="shared" si="132"/>
        <v>4.2752285257478837</v>
      </c>
      <c r="AB379" s="4">
        <f t="shared" si="137"/>
        <v>2.5423728813559321</v>
      </c>
      <c r="AC379" s="4">
        <v>0.64300000000000002</v>
      </c>
      <c r="AD379" s="6">
        <v>0</v>
      </c>
      <c r="AE379" s="4">
        <f t="shared" si="119"/>
        <v>0.13236860176955922</v>
      </c>
      <c r="AF379" s="4">
        <f t="shared" si="111"/>
        <v>0.53466200599525726</v>
      </c>
      <c r="AG379" s="4">
        <f t="shared" si="112"/>
        <v>0.6</v>
      </c>
      <c r="AH379">
        <v>49.050000000000004</v>
      </c>
      <c r="AI379" s="4">
        <f t="shared" si="133"/>
        <v>1.984745201536388</v>
      </c>
      <c r="AJ379" s="29">
        <v>0.10858906462675401</v>
      </c>
      <c r="AK379" t="s">
        <v>133</v>
      </c>
    </row>
    <row r="380" spans="1:37" x14ac:dyDescent="0.3">
      <c r="A380" s="21" t="s">
        <v>611</v>
      </c>
      <c r="B380" s="2" t="s">
        <v>617</v>
      </c>
      <c r="C380" t="s">
        <v>19</v>
      </c>
      <c r="D380" t="s">
        <v>46</v>
      </c>
      <c r="E380" s="28" t="s">
        <v>776</v>
      </c>
      <c r="F380" s="13">
        <v>261</v>
      </c>
      <c r="G380" s="5">
        <v>600</v>
      </c>
      <c r="H380" s="5">
        <v>137</v>
      </c>
      <c r="I380" s="5">
        <v>137</v>
      </c>
      <c r="J380" s="5">
        <v>0</v>
      </c>
      <c r="K380" s="5">
        <f t="shared" si="138"/>
        <v>261</v>
      </c>
      <c r="L380" s="5">
        <v>235</v>
      </c>
      <c r="M380" s="5">
        <v>35757</v>
      </c>
      <c r="N380" s="5">
        <v>226.1946710584651</v>
      </c>
      <c r="O380" s="29">
        <f t="shared" si="134"/>
        <v>6.3258850311397798E-3</v>
      </c>
      <c r="P380" s="5">
        <v>226.1946710584651</v>
      </c>
      <c r="Q380" s="29">
        <f t="shared" si="135"/>
        <v>6.3258850311397798E-3</v>
      </c>
      <c r="R380" s="5">
        <v>0</v>
      </c>
      <c r="S380" s="4">
        <v>0</v>
      </c>
      <c r="T380" s="6">
        <v>40.272631578947369</v>
      </c>
      <c r="U380" s="6">
        <v>588.6</v>
      </c>
      <c r="V380" s="6">
        <f t="shared" si="136"/>
        <v>588.6</v>
      </c>
      <c r="W380" s="6">
        <v>882.9</v>
      </c>
      <c r="X380" s="6">
        <v>927.04499999999996</v>
      </c>
      <c r="Y380" s="6">
        <f t="shared" si="131"/>
        <v>503.08877511348118</v>
      </c>
      <c r="Z380" s="5">
        <v>113796</v>
      </c>
      <c r="AA380" s="6">
        <f t="shared" si="132"/>
        <v>6.3460721378619205</v>
      </c>
      <c r="AB380" s="4">
        <f t="shared" si="137"/>
        <v>2.5531914893617023</v>
      </c>
      <c r="AC380" s="4">
        <v>0.64300000000000002</v>
      </c>
      <c r="AD380" s="6">
        <v>0</v>
      </c>
      <c r="AE380" s="4">
        <f t="shared" si="119"/>
        <v>7.9023436687670257E-2</v>
      </c>
      <c r="AF380" s="4">
        <f t="shared" si="111"/>
        <v>0.23113810690703041</v>
      </c>
      <c r="AG380" s="4">
        <f t="shared" si="112"/>
        <v>0.60000000000000009</v>
      </c>
      <c r="AH380">
        <v>78.48</v>
      </c>
      <c r="AI380" s="4">
        <f t="shared" si="133"/>
        <v>2.8850234984237164</v>
      </c>
      <c r="AJ380" s="29">
        <v>7.163732255162264E-2</v>
      </c>
      <c r="AK380" t="s">
        <v>133</v>
      </c>
    </row>
    <row r="381" spans="1:37" x14ac:dyDescent="0.3">
      <c r="A381" s="21" t="s">
        <v>611</v>
      </c>
      <c r="B381" s="2" t="s">
        <v>618</v>
      </c>
      <c r="C381" t="s">
        <v>19</v>
      </c>
      <c r="D381" t="s">
        <v>46</v>
      </c>
      <c r="E381" s="28" t="s">
        <v>776</v>
      </c>
      <c r="F381" s="13">
        <v>260</v>
      </c>
      <c r="G381" s="5">
        <v>600</v>
      </c>
      <c r="H381" s="5">
        <v>130</v>
      </c>
      <c r="I381" s="5">
        <v>130</v>
      </c>
      <c r="J381" s="5">
        <v>0</v>
      </c>
      <c r="K381" s="5">
        <f t="shared" si="138"/>
        <v>260</v>
      </c>
      <c r="L381" s="5">
        <v>233.99999999999997</v>
      </c>
      <c r="M381" s="5">
        <v>33800</v>
      </c>
      <c r="N381" s="5">
        <v>113.09733552923255</v>
      </c>
      <c r="O381" s="29">
        <f t="shared" si="134"/>
        <v>3.3460750156577676E-3</v>
      </c>
      <c r="P381" s="5">
        <v>226.1946710584651</v>
      </c>
      <c r="Q381" s="29">
        <f t="shared" si="135"/>
        <v>6.6921500313155352E-3</v>
      </c>
      <c r="R381" s="5">
        <v>0</v>
      </c>
      <c r="S381" s="4">
        <v>0</v>
      </c>
      <c r="T381" s="6">
        <v>24.241026315789476</v>
      </c>
      <c r="U381" s="6">
        <v>882.9</v>
      </c>
      <c r="V381" s="6">
        <f t="shared" si="136"/>
        <v>882.9</v>
      </c>
      <c r="W381" s="6">
        <v>882.9</v>
      </c>
      <c r="X381" s="6">
        <v>927.04499999999996</v>
      </c>
      <c r="Y381" s="6">
        <f t="shared" si="131"/>
        <v>407.67538672988996</v>
      </c>
      <c r="Z381" s="5">
        <v>92214.000000000015</v>
      </c>
      <c r="AA381" s="6">
        <f t="shared" si="132"/>
        <v>4.9235176770058899</v>
      </c>
      <c r="AB381" s="4">
        <f t="shared" si="137"/>
        <v>2.5641025641025643</v>
      </c>
      <c r="AC381" s="4">
        <v>0.64300000000000002</v>
      </c>
      <c r="AD381" s="6">
        <v>0</v>
      </c>
      <c r="AE381" s="4">
        <f t="shared" si="119"/>
        <v>0.11254576504023543</v>
      </c>
      <c r="AF381" s="4">
        <f t="shared" si="111"/>
        <v>0.36560947455429915</v>
      </c>
      <c r="AG381" s="4">
        <f t="shared" si="112"/>
        <v>0.66666666666666674</v>
      </c>
      <c r="AH381">
        <v>57.6828</v>
      </c>
      <c r="AI381" s="4">
        <f t="shared" si="133"/>
        <v>2.3174808154593642</v>
      </c>
      <c r="AJ381" s="29">
        <v>9.5601596453441628E-2</v>
      </c>
      <c r="AK381" t="s">
        <v>133</v>
      </c>
    </row>
    <row r="382" spans="1:37" x14ac:dyDescent="0.3">
      <c r="A382" s="21" t="s">
        <v>611</v>
      </c>
      <c r="B382" s="2" t="s">
        <v>619</v>
      </c>
      <c r="C382" t="s">
        <v>19</v>
      </c>
      <c r="D382" t="s">
        <v>46</v>
      </c>
      <c r="E382" s="28" t="s">
        <v>776</v>
      </c>
      <c r="F382" s="13">
        <v>260</v>
      </c>
      <c r="G382" s="5">
        <v>600</v>
      </c>
      <c r="H382" s="5">
        <v>130</v>
      </c>
      <c r="I382" s="5">
        <v>130</v>
      </c>
      <c r="J382" s="5">
        <v>0</v>
      </c>
      <c r="K382" s="5">
        <f t="shared" si="138"/>
        <v>260</v>
      </c>
      <c r="L382" s="5">
        <v>233.99999999999997</v>
      </c>
      <c r="M382" s="5">
        <v>33800</v>
      </c>
      <c r="N382" s="5">
        <v>113.09733552923255</v>
      </c>
      <c r="O382" s="29">
        <f t="shared" si="134"/>
        <v>3.3460750156577676E-3</v>
      </c>
      <c r="P382" s="5">
        <v>226.1946710584651</v>
      </c>
      <c r="Q382" s="29">
        <f t="shared" si="135"/>
        <v>6.6921500313155352E-3</v>
      </c>
      <c r="R382" s="5">
        <v>0</v>
      </c>
      <c r="S382" s="4">
        <v>0</v>
      </c>
      <c r="T382" s="6">
        <v>28.268289473684213</v>
      </c>
      <c r="U382" s="6">
        <v>882.9</v>
      </c>
      <c r="V382" s="6">
        <f t="shared" si="136"/>
        <v>882.9</v>
      </c>
      <c r="W382" s="6">
        <v>882.9</v>
      </c>
      <c r="X382" s="6">
        <v>927.04499999999996</v>
      </c>
      <c r="Y382" s="6">
        <f t="shared" si="131"/>
        <v>455.3820809216856</v>
      </c>
      <c r="Z382" s="5">
        <v>103005.00000000001</v>
      </c>
      <c r="AA382" s="6">
        <f t="shared" si="132"/>
        <v>5.3167931569400189</v>
      </c>
      <c r="AB382" s="4">
        <f t="shared" si="137"/>
        <v>2.5641025641025643</v>
      </c>
      <c r="AC382" s="4">
        <v>0.64300000000000002</v>
      </c>
      <c r="AD382" s="6">
        <v>0</v>
      </c>
      <c r="AE382" s="4">
        <f t="shared" si="119"/>
        <v>0.10780578746859043</v>
      </c>
      <c r="AF382" s="4">
        <f t="shared" si="111"/>
        <v>0.31352264530272778</v>
      </c>
      <c r="AG382" s="4">
        <f t="shared" si="112"/>
        <v>0.66666666666666674</v>
      </c>
      <c r="AH382">
        <v>58.86</v>
      </c>
      <c r="AI382" s="4">
        <f t="shared" si="133"/>
        <v>2.3172904924814546</v>
      </c>
      <c r="AJ382" s="29">
        <v>8.1974910248414176E-2</v>
      </c>
      <c r="AK382" t="s">
        <v>133</v>
      </c>
    </row>
    <row r="383" spans="1:37" x14ac:dyDescent="0.3">
      <c r="A383" s="21" t="s">
        <v>611</v>
      </c>
      <c r="B383" s="2" t="s">
        <v>620</v>
      </c>
      <c r="C383" t="s">
        <v>19</v>
      </c>
      <c r="D383" t="s">
        <v>46</v>
      </c>
      <c r="E383" s="28" t="s">
        <v>776</v>
      </c>
      <c r="F383" s="13">
        <v>261</v>
      </c>
      <c r="G383" s="5">
        <v>600</v>
      </c>
      <c r="H383" s="5">
        <v>131</v>
      </c>
      <c r="I383" s="5">
        <v>131</v>
      </c>
      <c r="J383" s="5">
        <v>0</v>
      </c>
      <c r="K383" s="5">
        <f t="shared" si="138"/>
        <v>261</v>
      </c>
      <c r="L383" s="5">
        <v>237.00000000000003</v>
      </c>
      <c r="M383" s="5">
        <v>34191</v>
      </c>
      <c r="N383" s="5">
        <v>226.1946710584651</v>
      </c>
      <c r="O383" s="29">
        <f t="shared" si="134"/>
        <v>6.6156202234057236E-3</v>
      </c>
      <c r="P383" s="5">
        <v>226.1946710584651</v>
      </c>
      <c r="Q383" s="29">
        <f t="shared" si="135"/>
        <v>6.6156202234057236E-3</v>
      </c>
      <c r="R383" s="5">
        <v>0</v>
      </c>
      <c r="S383" s="4">
        <v>0</v>
      </c>
      <c r="T383" s="6">
        <v>28.035947368421052</v>
      </c>
      <c r="U383" s="6">
        <v>588.6</v>
      </c>
      <c r="V383" s="6">
        <f t="shared" si="136"/>
        <v>588.6</v>
      </c>
      <c r="W383" s="6">
        <v>882.9</v>
      </c>
      <c r="X383" s="6">
        <v>927.04499999999996</v>
      </c>
      <c r="Y383" s="6">
        <f t="shared" si="131"/>
        <v>529.11060830900601</v>
      </c>
      <c r="Z383" s="5">
        <v>119682</v>
      </c>
      <c r="AA383" s="6">
        <f t="shared" si="132"/>
        <v>5.2948982396662778</v>
      </c>
      <c r="AB383" s="4">
        <f t="shared" si="137"/>
        <v>2.5316455696202529</v>
      </c>
      <c r="AC383" s="4">
        <v>0.64300000000000002</v>
      </c>
      <c r="AD383" s="6">
        <v>0</v>
      </c>
      <c r="AE383" s="4">
        <f t="shared" si="119"/>
        <v>0.12485380981597637</v>
      </c>
      <c r="AF383" s="4">
        <f t="shared" si="111"/>
        <v>0.34722868575886401</v>
      </c>
      <c r="AG383" s="4">
        <f t="shared" si="112"/>
        <v>0.6</v>
      </c>
      <c r="AH383">
        <v>67.689000000000007</v>
      </c>
      <c r="AI383" s="4">
        <f t="shared" si="133"/>
        <v>2.6624520824482554</v>
      </c>
      <c r="AJ383" s="29">
        <v>9.4965654181787013E-2</v>
      </c>
      <c r="AK383" t="s">
        <v>133</v>
      </c>
    </row>
    <row r="384" spans="1:37" x14ac:dyDescent="0.3">
      <c r="A384" s="21" t="s">
        <v>611</v>
      </c>
      <c r="B384" s="2" t="s">
        <v>621</v>
      </c>
      <c r="C384" t="s">
        <v>19</v>
      </c>
      <c r="D384" t="s">
        <v>46</v>
      </c>
      <c r="E384" s="28" t="s">
        <v>776</v>
      </c>
      <c r="F384" s="13">
        <v>260</v>
      </c>
      <c r="G384" s="5">
        <v>600</v>
      </c>
      <c r="H384" s="5">
        <v>131</v>
      </c>
      <c r="I384" s="5">
        <v>131</v>
      </c>
      <c r="J384" s="5">
        <v>0</v>
      </c>
      <c r="K384" s="5">
        <f t="shared" si="138"/>
        <v>260</v>
      </c>
      <c r="L384" s="5">
        <v>235</v>
      </c>
      <c r="M384" s="5">
        <v>34060</v>
      </c>
      <c r="N384" s="5">
        <v>226.1946710584651</v>
      </c>
      <c r="O384" s="29">
        <f t="shared" si="134"/>
        <v>6.6410649165726688E-3</v>
      </c>
      <c r="P384" s="5">
        <v>226.1946710584651</v>
      </c>
      <c r="Q384" s="29">
        <f t="shared" si="135"/>
        <v>6.6410649165726688E-3</v>
      </c>
      <c r="R384" s="5">
        <v>0</v>
      </c>
      <c r="S384" s="4">
        <v>0</v>
      </c>
      <c r="T384" s="6">
        <v>29.275105263157897</v>
      </c>
      <c r="U384" s="6">
        <v>588.6</v>
      </c>
      <c r="V384" s="6">
        <f t="shared" si="136"/>
        <v>588.6</v>
      </c>
      <c r="W384" s="6">
        <v>882.9</v>
      </c>
      <c r="X384" s="6">
        <v>927.04499999999996</v>
      </c>
      <c r="Y384" s="6">
        <f t="shared" si="131"/>
        <v>529.11060830900601</v>
      </c>
      <c r="Z384" s="5">
        <v>119682</v>
      </c>
      <c r="AA384" s="6">
        <f t="shared" si="132"/>
        <v>5.410647397785028</v>
      </c>
      <c r="AB384" s="4">
        <f t="shared" si="137"/>
        <v>2.5531914893617023</v>
      </c>
      <c r="AC384" s="4">
        <v>0.64300000000000002</v>
      </c>
      <c r="AD384" s="6">
        <v>0</v>
      </c>
      <c r="AE384" s="4">
        <f t="shared" si="119"/>
        <v>0.12002887320953477</v>
      </c>
      <c r="AF384" s="4">
        <f t="shared" si="111"/>
        <v>0.33381014130920822</v>
      </c>
      <c r="AG384" s="4">
        <f t="shared" si="112"/>
        <v>0.6</v>
      </c>
      <c r="AH384">
        <v>76.518000000000001</v>
      </c>
      <c r="AI384" s="4">
        <f t="shared" si="133"/>
        <v>3.0991928627348666</v>
      </c>
      <c r="AJ384" s="29">
        <v>0.10586444813351827</v>
      </c>
      <c r="AK384" t="s">
        <v>133</v>
      </c>
    </row>
    <row r="385" spans="1:37" x14ac:dyDescent="0.3">
      <c r="A385" s="21" t="s">
        <v>611</v>
      </c>
      <c r="B385" s="2" t="s">
        <v>622</v>
      </c>
      <c r="C385" t="s">
        <v>19</v>
      </c>
      <c r="D385" t="s">
        <v>46</v>
      </c>
      <c r="E385" s="28" t="s">
        <v>776</v>
      </c>
      <c r="F385" s="13">
        <v>259</v>
      </c>
      <c r="G385" s="5">
        <v>600</v>
      </c>
      <c r="H385" s="5">
        <v>130</v>
      </c>
      <c r="I385" s="5">
        <v>130</v>
      </c>
      <c r="J385" s="5">
        <v>0</v>
      </c>
      <c r="K385" s="5">
        <f t="shared" si="138"/>
        <v>259</v>
      </c>
      <c r="L385" s="5">
        <v>235</v>
      </c>
      <c r="M385" s="5">
        <v>33670</v>
      </c>
      <c r="N385" s="5">
        <v>226.1946710584651</v>
      </c>
      <c r="O385" s="29">
        <f t="shared" si="134"/>
        <v>6.7179884484248617E-3</v>
      </c>
      <c r="P385" s="5">
        <v>226.1946710584651</v>
      </c>
      <c r="Q385" s="29">
        <f t="shared" si="135"/>
        <v>6.7179884484248617E-3</v>
      </c>
      <c r="R385" s="5">
        <v>0</v>
      </c>
      <c r="S385" s="4">
        <v>0</v>
      </c>
      <c r="T385" s="6">
        <v>32.992578947368422</v>
      </c>
      <c r="U385" s="6">
        <v>588.6</v>
      </c>
      <c r="V385" s="6">
        <f t="shared" si="136"/>
        <v>588.6</v>
      </c>
      <c r="W385" s="6">
        <v>882.9</v>
      </c>
      <c r="X385" s="6">
        <v>927.04499999999996</v>
      </c>
      <c r="Y385" s="6">
        <f t="shared" si="131"/>
        <v>537.78455270751431</v>
      </c>
      <c r="Z385" s="5">
        <v>121644</v>
      </c>
      <c r="AA385" s="6">
        <f t="shared" si="132"/>
        <v>5.7439166904968619</v>
      </c>
      <c r="AB385" s="4">
        <f t="shared" si="137"/>
        <v>2.5531914893617023</v>
      </c>
      <c r="AC385" s="4">
        <v>0.64300000000000002</v>
      </c>
      <c r="AD385" s="6">
        <v>0</v>
      </c>
      <c r="AE385" s="4">
        <f t="shared" si="119"/>
        <v>0.10950433485644753</v>
      </c>
      <c r="AF385" s="4">
        <f t="shared" si="111"/>
        <v>0.29962859277012294</v>
      </c>
      <c r="AG385" s="4">
        <f t="shared" si="112"/>
        <v>0.6</v>
      </c>
      <c r="AH385">
        <v>70.632000000000005</v>
      </c>
      <c r="AI385" s="4">
        <f t="shared" si="133"/>
        <v>2.7858657885747293</v>
      </c>
      <c r="AJ385" s="29">
        <v>8.44391641229046E-2</v>
      </c>
      <c r="AK385" t="s">
        <v>133</v>
      </c>
    </row>
    <row r="386" spans="1:37" x14ac:dyDescent="0.3">
      <c r="A386" s="21" t="s">
        <v>611</v>
      </c>
      <c r="B386" s="2" t="s">
        <v>623</v>
      </c>
      <c r="C386" t="s">
        <v>19</v>
      </c>
      <c r="D386" t="s">
        <v>46</v>
      </c>
      <c r="E386" s="28" t="s">
        <v>776</v>
      </c>
      <c r="F386" s="13">
        <v>260</v>
      </c>
      <c r="G386" s="5">
        <v>600</v>
      </c>
      <c r="H386" s="5">
        <v>130</v>
      </c>
      <c r="I386" s="5">
        <v>130</v>
      </c>
      <c r="J386" s="5">
        <v>0</v>
      </c>
      <c r="K386" s="5">
        <f t="shared" si="138"/>
        <v>260</v>
      </c>
      <c r="L386" s="5">
        <v>236.00000000000003</v>
      </c>
      <c r="M386" s="5">
        <v>33800</v>
      </c>
      <c r="N386" s="5">
        <v>226.1946710584651</v>
      </c>
      <c r="O386" s="29">
        <f t="shared" si="134"/>
        <v>6.6921500313155352E-3</v>
      </c>
      <c r="P386" s="5">
        <v>226.1946710584651</v>
      </c>
      <c r="Q386" s="29">
        <f t="shared" si="135"/>
        <v>6.6921500313155352E-3</v>
      </c>
      <c r="R386" s="5">
        <v>0</v>
      </c>
      <c r="S386" s="4">
        <v>0</v>
      </c>
      <c r="T386" s="6">
        <v>28.268289473684213</v>
      </c>
      <c r="U386" s="6">
        <v>588.6</v>
      </c>
      <c r="V386" s="6">
        <f t="shared" si="136"/>
        <v>588.6</v>
      </c>
      <c r="W386" s="6">
        <v>882.9</v>
      </c>
      <c r="X386" s="6">
        <v>927.04499999999996</v>
      </c>
      <c r="Y386" s="6">
        <f t="shared" si="131"/>
        <v>550.79546930527681</v>
      </c>
      <c r="Z386" s="5">
        <v>124587</v>
      </c>
      <c r="AA386" s="6">
        <f t="shared" si="132"/>
        <v>5.3167931569400189</v>
      </c>
      <c r="AB386" s="4">
        <f t="shared" si="137"/>
        <v>2.5423728813559321</v>
      </c>
      <c r="AC386" s="4">
        <v>0.64300000000000002</v>
      </c>
      <c r="AD386" s="6">
        <v>0</v>
      </c>
      <c r="AE386" s="4">
        <f t="shared" si="119"/>
        <v>0.13039366674772362</v>
      </c>
      <c r="AF386" s="4">
        <f t="shared" ref="AF386:AF449" si="139">+(O386*U386+Q386*W386)/(T386)</f>
        <v>0.34835849478080866</v>
      </c>
      <c r="AG386" s="4">
        <f t="shared" ref="AG386:AG449" si="140">+(Q386*W386)/(O386*U386+Q386*W386)</f>
        <v>0.6</v>
      </c>
      <c r="AH386">
        <v>73.575000000000003</v>
      </c>
      <c r="AI386" s="4">
        <f t="shared" si="133"/>
        <v>2.9844220568971864</v>
      </c>
      <c r="AJ386" s="29">
        <v>0.10557490787249342</v>
      </c>
      <c r="AK386" t="s">
        <v>133</v>
      </c>
    </row>
    <row r="387" spans="1:37" x14ac:dyDescent="0.3">
      <c r="A387" s="21" t="s">
        <v>598</v>
      </c>
      <c r="B387" s="2" t="s">
        <v>624</v>
      </c>
      <c r="D387" t="s">
        <v>46</v>
      </c>
      <c r="E387" s="28" t="s">
        <v>776</v>
      </c>
      <c r="F387" s="13">
        <v>457.2</v>
      </c>
      <c r="G387" s="5">
        <v>1071.0135088449999</v>
      </c>
      <c r="H387" s="5">
        <v>50.8</v>
      </c>
      <c r="I387" s="5">
        <v>203.2</v>
      </c>
      <c r="J387" s="5">
        <v>88.899999999999991</v>
      </c>
      <c r="K387" s="5">
        <v>228.6</v>
      </c>
      <c r="L387" s="5">
        <v>374.31152241961655</v>
      </c>
      <c r="M387" s="5">
        <v>54193.440000000002</v>
      </c>
      <c r="N387" s="5">
        <v>213.76721774425684</v>
      </c>
      <c r="O387" s="29">
        <f t="shared" si="134"/>
        <v>9.203884727313847E-3</v>
      </c>
      <c r="P387" s="5">
        <v>567.74079999999992</v>
      </c>
      <c r="Q387" s="29">
        <f t="shared" si="135"/>
        <v>2.4444444444444442E-2</v>
      </c>
      <c r="R387" s="5">
        <v>0</v>
      </c>
      <c r="S387" s="4">
        <v>0</v>
      </c>
      <c r="T387" s="6">
        <v>76.551724137931032</v>
      </c>
      <c r="U387" s="6">
        <v>434.48275862068965</v>
      </c>
      <c r="V387" s="6">
        <f t="shared" si="136"/>
        <v>434.48275862068965</v>
      </c>
      <c r="W387" s="6">
        <v>1749.2137931034483</v>
      </c>
      <c r="X387" s="6">
        <v>1862.0689655172414</v>
      </c>
      <c r="Y387" s="6">
        <f t="shared" si="131"/>
        <v>1068.6341372682748</v>
      </c>
      <c r="Z387" s="5">
        <v>606707.20000000007</v>
      </c>
      <c r="AA387" s="6">
        <f t="shared" si="132"/>
        <v>8.7493842147851204</v>
      </c>
      <c r="AB387" s="4">
        <f t="shared" si="137"/>
        <v>2.8612891794561315</v>
      </c>
      <c r="AC387" s="4">
        <v>0.64300000000000002</v>
      </c>
      <c r="AD387" s="6">
        <v>0</v>
      </c>
      <c r="AE387" s="4">
        <f t="shared" si="119"/>
        <v>0.14624379656309722</v>
      </c>
      <c r="AF387" s="4">
        <f t="shared" si="139"/>
        <v>0.61079602242629583</v>
      </c>
      <c r="AG387" s="4">
        <f t="shared" si="140"/>
        <v>0.91447510666322052</v>
      </c>
      <c r="AH387">
        <v>138.33280000000002</v>
      </c>
      <c r="AI387" s="4">
        <f t="shared" si="133"/>
        <v>8.0388565217059575</v>
      </c>
      <c r="AJ387" s="29">
        <v>0.10501208969796071</v>
      </c>
      <c r="AK387" t="s">
        <v>133</v>
      </c>
    </row>
    <row r="388" spans="1:37" x14ac:dyDescent="0.3">
      <c r="A388" s="21" t="s">
        <v>598</v>
      </c>
      <c r="B388" s="2" t="s">
        <v>625</v>
      </c>
      <c r="D388" t="s">
        <v>46</v>
      </c>
      <c r="E388" s="28" t="s">
        <v>776</v>
      </c>
      <c r="F388" s="13">
        <v>457.2</v>
      </c>
      <c r="G388" s="5">
        <v>1846.57501525</v>
      </c>
      <c r="H388" s="5">
        <v>50.8</v>
      </c>
      <c r="I388" s="5">
        <v>203.2</v>
      </c>
      <c r="J388" s="5">
        <v>88.899999999999991</v>
      </c>
      <c r="K388" s="5">
        <v>228.6</v>
      </c>
      <c r="L388" s="5">
        <v>374.31152241961655</v>
      </c>
      <c r="M388" s="5">
        <v>54193.440000000002</v>
      </c>
      <c r="N388" s="5">
        <v>213.76721774425684</v>
      </c>
      <c r="O388" s="29">
        <f t="shared" si="134"/>
        <v>9.203884727313847E-3</v>
      </c>
      <c r="P388" s="5">
        <v>567.74079999999992</v>
      </c>
      <c r="Q388" s="29">
        <f t="shared" si="135"/>
        <v>2.4444444444444442E-2</v>
      </c>
      <c r="R388" s="5">
        <v>0</v>
      </c>
      <c r="S388" s="4">
        <v>0</v>
      </c>
      <c r="T388" s="6">
        <v>76.551724137931032</v>
      </c>
      <c r="U388" s="6">
        <v>434.48275862068965</v>
      </c>
      <c r="V388" s="6">
        <f t="shared" si="136"/>
        <v>434.48275862068965</v>
      </c>
      <c r="W388" s="6">
        <v>1749.2137931034483</v>
      </c>
      <c r="X388" s="6">
        <v>1862.0689655172414</v>
      </c>
      <c r="Y388" s="6">
        <f t="shared" si="131"/>
        <v>1050.6146466838391</v>
      </c>
      <c r="Z388" s="5">
        <v>596476.80000000005</v>
      </c>
      <c r="AA388" s="6">
        <f t="shared" si="132"/>
        <v>8.7493842147851204</v>
      </c>
      <c r="AB388" s="4">
        <f t="shared" si="137"/>
        <v>4.9332572059588475</v>
      </c>
      <c r="AC388" s="4">
        <v>0.64300000000000002</v>
      </c>
      <c r="AD388" s="6">
        <v>0</v>
      </c>
      <c r="AE388" s="4">
        <f t="shared" si="119"/>
        <v>0.14377780879113883</v>
      </c>
      <c r="AF388" s="4">
        <f t="shared" si="139"/>
        <v>0.61079602242629583</v>
      </c>
      <c r="AG388" s="4">
        <f t="shared" si="140"/>
        <v>0.91447510666322052</v>
      </c>
      <c r="AH388" s="6">
        <v>117.4272</v>
      </c>
      <c r="AI388" s="4">
        <f t="shared" si="133"/>
        <v>6.9934640570063777</v>
      </c>
      <c r="AJ388" s="29">
        <v>9.1356062005939168E-2</v>
      </c>
      <c r="AK388" t="s">
        <v>133</v>
      </c>
    </row>
    <row r="389" spans="1:37" x14ac:dyDescent="0.3">
      <c r="A389" s="21" t="s">
        <v>598</v>
      </c>
      <c r="B389" s="2" t="s">
        <v>626</v>
      </c>
      <c r="D389" t="s">
        <v>46</v>
      </c>
      <c r="E389" s="28" t="s">
        <v>776</v>
      </c>
      <c r="F389" s="13">
        <v>457.2</v>
      </c>
      <c r="G389" s="5">
        <v>1384.9312614374999</v>
      </c>
      <c r="H389" s="5">
        <v>50.8</v>
      </c>
      <c r="I389" s="5">
        <v>203.2</v>
      </c>
      <c r="J389" s="5">
        <v>88.899999999999991</v>
      </c>
      <c r="K389" s="5">
        <v>228.6</v>
      </c>
      <c r="L389" s="5">
        <v>374.31152241961655</v>
      </c>
      <c r="M389" s="5">
        <v>54193.440000000002</v>
      </c>
      <c r="N389" s="5">
        <v>213.76721774425684</v>
      </c>
      <c r="O389" s="29">
        <f t="shared" si="134"/>
        <v>9.203884727313847E-3</v>
      </c>
      <c r="P389" s="5">
        <v>567.74079999999992</v>
      </c>
      <c r="Q389" s="29">
        <f t="shared" si="135"/>
        <v>2.4444444444444442E-2</v>
      </c>
      <c r="R389" s="5">
        <v>0</v>
      </c>
      <c r="S389" s="4">
        <v>0</v>
      </c>
      <c r="T389" s="6">
        <v>76.551724137931032</v>
      </c>
      <c r="U389" s="6">
        <v>434.48275862068965</v>
      </c>
      <c r="V389" s="6">
        <f t="shared" si="136"/>
        <v>434.48275862068965</v>
      </c>
      <c r="W389" s="6">
        <v>1749.2137931034483</v>
      </c>
      <c r="X389" s="6">
        <v>1862.0689655172414</v>
      </c>
      <c r="Y389" s="6">
        <f t="shared" si="131"/>
        <v>1062.3664883693407</v>
      </c>
      <c r="Z389" s="5">
        <v>603148.80000000005</v>
      </c>
      <c r="AA389" s="6">
        <f t="shared" si="132"/>
        <v>8.7493842147851204</v>
      </c>
      <c r="AB389" s="4">
        <f t="shared" si="137"/>
        <v>3.6999429044691352</v>
      </c>
      <c r="AC389" s="4">
        <v>0.64300000000000002</v>
      </c>
      <c r="AD389" s="6">
        <v>0</v>
      </c>
      <c r="AE389" s="4">
        <f t="shared" si="119"/>
        <v>0.1453860616858943</v>
      </c>
      <c r="AF389" s="4">
        <f t="shared" si="139"/>
        <v>0.61079602242629583</v>
      </c>
      <c r="AG389" s="4">
        <f t="shared" si="140"/>
        <v>0.91447510666322052</v>
      </c>
      <c r="AH389" s="6">
        <v>124.54400000000001</v>
      </c>
      <c r="AI389" s="4">
        <f t="shared" si="133"/>
        <v>7.2993205352005832</v>
      </c>
      <c r="AJ389" s="29">
        <v>9.5351484468836456E-2</v>
      </c>
      <c r="AK389" t="s">
        <v>133</v>
      </c>
    </row>
    <row r="390" spans="1:37" x14ac:dyDescent="0.3">
      <c r="A390" s="21" t="s">
        <v>598</v>
      </c>
      <c r="B390" s="2" t="s">
        <v>627</v>
      </c>
      <c r="D390" t="s">
        <v>46</v>
      </c>
      <c r="E390" s="28" t="s">
        <v>776</v>
      </c>
      <c r="F390" s="13">
        <v>457.2</v>
      </c>
      <c r="G390" s="5">
        <v>1384.9312614374999</v>
      </c>
      <c r="H390" s="5">
        <v>50.8</v>
      </c>
      <c r="I390" s="5">
        <v>203.2</v>
      </c>
      <c r="J390" s="5">
        <v>88.899999999999991</v>
      </c>
      <c r="K390" s="5">
        <v>228.6</v>
      </c>
      <c r="L390" s="5">
        <v>390.14502246633822</v>
      </c>
      <c r="M390" s="5">
        <v>54193.440000000002</v>
      </c>
      <c r="N390" s="5">
        <v>1163.8437410520651</v>
      </c>
      <c r="O390" s="29">
        <f t="shared" si="134"/>
        <v>5.0110039070930944E-2</v>
      </c>
      <c r="P390" s="5">
        <v>567.74079999999992</v>
      </c>
      <c r="Q390" s="29">
        <f t="shared" si="135"/>
        <v>2.4444444444444442E-2</v>
      </c>
      <c r="R390" s="5">
        <v>0</v>
      </c>
      <c r="S390" s="4">
        <v>0</v>
      </c>
      <c r="T390" s="6">
        <v>77.931034482758619</v>
      </c>
      <c r="U390" s="6">
        <v>434.48275862068965</v>
      </c>
      <c r="V390" s="6">
        <f t="shared" si="136"/>
        <v>434.48275862068965</v>
      </c>
      <c r="W390" s="6">
        <v>1749.2137931034483</v>
      </c>
      <c r="X390" s="6">
        <v>1862.0689655172414</v>
      </c>
      <c r="Y390" s="6">
        <f t="shared" si="131"/>
        <v>1067.0672250435412</v>
      </c>
      <c r="Z390" s="5">
        <v>605817.59999999998</v>
      </c>
      <c r="AA390" s="6">
        <f t="shared" si="132"/>
        <v>8.8278555993377363</v>
      </c>
      <c r="AB390" s="4">
        <f t="shared" si="137"/>
        <v>3.5497858019116264</v>
      </c>
      <c r="AC390" s="4">
        <v>0.64300000000000002</v>
      </c>
      <c r="AD390" s="6">
        <v>0</v>
      </c>
      <c r="AE390" s="4">
        <f t="shared" si="119"/>
        <v>0.14344477235098593</v>
      </c>
      <c r="AF390" s="4">
        <f t="shared" si="139"/>
        <v>0.82804633385661586</v>
      </c>
      <c r="AG390" s="4">
        <f t="shared" si="140"/>
        <v>0.66260999814939558</v>
      </c>
      <c r="AH390" s="6">
        <v>124.09920000000001</v>
      </c>
      <c r="AI390" s="4">
        <f t="shared" si="133"/>
        <v>6.9578884000993897</v>
      </c>
      <c r="AJ390" s="29">
        <v>8.9282638762337302E-2</v>
      </c>
      <c r="AK390" t="s">
        <v>133</v>
      </c>
    </row>
    <row r="391" spans="1:37" x14ac:dyDescent="0.3">
      <c r="A391" s="21" t="s">
        <v>598</v>
      </c>
      <c r="B391" s="2" t="s">
        <v>628</v>
      </c>
      <c r="D391" t="s">
        <v>46</v>
      </c>
      <c r="E391" s="28" t="s">
        <v>776</v>
      </c>
      <c r="F391" s="13">
        <v>457.2</v>
      </c>
      <c r="G391" s="5">
        <v>1384.9312614374999</v>
      </c>
      <c r="H391" s="5">
        <v>50.8</v>
      </c>
      <c r="I391" s="5">
        <v>203.2</v>
      </c>
      <c r="J391" s="5">
        <v>88.899999999999991</v>
      </c>
      <c r="K391" s="5">
        <v>228.6</v>
      </c>
      <c r="L391" s="5">
        <v>376.20622408626707</v>
      </c>
      <c r="M391" s="5">
        <v>54193.440000000002</v>
      </c>
      <c r="N391" s="5">
        <v>213.76721774425684</v>
      </c>
      <c r="O391" s="29">
        <f t="shared" si="134"/>
        <v>9.203884727313847E-3</v>
      </c>
      <c r="P391" s="5">
        <v>394.83792</v>
      </c>
      <c r="Q391" s="29">
        <f t="shared" si="135"/>
        <v>1.7000000000000001E-2</v>
      </c>
      <c r="R391" s="5">
        <v>0</v>
      </c>
      <c r="S391" s="4">
        <v>0</v>
      </c>
      <c r="T391" s="6">
        <v>77.58620689655173</v>
      </c>
      <c r="U391" s="6">
        <v>434.48275862068965</v>
      </c>
      <c r="V391" s="6">
        <f t="shared" si="136"/>
        <v>434.48275862068965</v>
      </c>
      <c r="W391" s="6">
        <v>1798.5124137931032</v>
      </c>
      <c r="X391" s="6">
        <v>1862.0689655172414</v>
      </c>
      <c r="Y391" s="6">
        <f t="shared" si="131"/>
        <v>1124.2851243872424</v>
      </c>
      <c r="Z391" s="5">
        <v>443910.40000000002</v>
      </c>
      <c r="AA391" s="6">
        <f t="shared" si="132"/>
        <v>8.8083032927205522</v>
      </c>
      <c r="AB391" s="4">
        <f t="shared" si="137"/>
        <v>3.6813087417711734</v>
      </c>
      <c r="AC391" s="4">
        <v>0.64300000000000002</v>
      </c>
      <c r="AD391" s="6">
        <v>0</v>
      </c>
      <c r="AE391" s="4">
        <f t="shared" si="119"/>
        <v>0.10557572691864961</v>
      </c>
      <c r="AF391" s="4">
        <f t="shared" si="139"/>
        <v>0.44561580780629079</v>
      </c>
      <c r="AG391" s="4">
        <f t="shared" si="140"/>
        <v>0.8843358930045796</v>
      </c>
      <c r="AH391" s="6">
        <v>105.86240000000001</v>
      </c>
      <c r="AI391" s="4">
        <f t="shared" si="133"/>
        <v>6.1126211017101166</v>
      </c>
      <c r="AJ391" s="29">
        <v>7.878489419981928E-2</v>
      </c>
      <c r="AK391" t="s">
        <v>133</v>
      </c>
    </row>
    <row r="392" spans="1:37" x14ac:dyDescent="0.3">
      <c r="A392" s="21" t="s">
        <v>598</v>
      </c>
      <c r="B392" s="2" t="s">
        <v>629</v>
      </c>
      <c r="D392" t="s">
        <v>46</v>
      </c>
      <c r="E392" s="28" t="s">
        <v>776</v>
      </c>
      <c r="F392" s="13">
        <v>457.2</v>
      </c>
      <c r="G392" s="5">
        <v>1384.9312614374999</v>
      </c>
      <c r="H392" s="5">
        <v>50.8</v>
      </c>
      <c r="I392" s="5">
        <v>203.2</v>
      </c>
      <c r="J392" s="5">
        <v>88.899999999999991</v>
      </c>
      <c r="K392" s="5">
        <v>228.6</v>
      </c>
      <c r="L392" s="5">
        <v>374.31152241961655</v>
      </c>
      <c r="M392" s="5">
        <v>54193.440000000002</v>
      </c>
      <c r="N392" s="5">
        <v>213.76721774425684</v>
      </c>
      <c r="O392" s="29">
        <f t="shared" si="134"/>
        <v>9.203884727313847E-3</v>
      </c>
      <c r="P392" s="5">
        <v>567.74079999999992</v>
      </c>
      <c r="Q392" s="29">
        <f t="shared" si="135"/>
        <v>2.4444444444444442E-2</v>
      </c>
      <c r="R392" s="5">
        <v>0</v>
      </c>
      <c r="S392" s="4">
        <v>0</v>
      </c>
      <c r="T392" s="6">
        <v>77.931034482758619</v>
      </c>
      <c r="U392" s="6">
        <v>434.48275862068965</v>
      </c>
      <c r="V392" s="6">
        <f t="shared" si="136"/>
        <v>434.48275862068965</v>
      </c>
      <c r="W392" s="6">
        <v>1749.2137931034483</v>
      </c>
      <c r="X392" s="6">
        <v>1862.0689655172414</v>
      </c>
      <c r="Y392" s="6">
        <f t="shared" si="131"/>
        <v>801.47560295120604</v>
      </c>
      <c r="Z392" s="5">
        <v>455030.4</v>
      </c>
      <c r="AA392" s="6">
        <f t="shared" ref="AA392:AA455" si="141">+SQRT(T392)</f>
        <v>8.8278555993377363</v>
      </c>
      <c r="AB392" s="4">
        <f t="shared" si="137"/>
        <v>3.6999429044691352</v>
      </c>
      <c r="AC392" s="4">
        <v>0.64300000000000002</v>
      </c>
      <c r="AD392" s="6">
        <v>0</v>
      </c>
      <c r="AE392" s="4">
        <f t="shared" si="119"/>
        <v>0.10774155808741455</v>
      </c>
      <c r="AF392" s="4">
        <f t="shared" si="139"/>
        <v>0.59998547335680386</v>
      </c>
      <c r="AG392" s="4">
        <f t="shared" si="140"/>
        <v>0.91447510666322052</v>
      </c>
      <c r="AH392" s="6">
        <v>112.0896</v>
      </c>
      <c r="AI392" s="4">
        <f t="shared" si="133"/>
        <v>6.5248191133895386</v>
      </c>
      <c r="AJ392" s="29">
        <v>8.3725554994821511E-2</v>
      </c>
      <c r="AK392" t="s">
        <v>133</v>
      </c>
    </row>
    <row r="393" spans="1:37" x14ac:dyDescent="0.3">
      <c r="A393" s="21" t="s">
        <v>598</v>
      </c>
      <c r="B393" s="2" t="s">
        <v>630</v>
      </c>
      <c r="D393" t="s">
        <v>46</v>
      </c>
      <c r="E393" s="28" t="s">
        <v>776</v>
      </c>
      <c r="F393" s="13">
        <v>457.2</v>
      </c>
      <c r="G393" s="5">
        <v>1384.9312614374999</v>
      </c>
      <c r="H393" s="5">
        <v>50.8</v>
      </c>
      <c r="I393" s="5">
        <v>203.2</v>
      </c>
      <c r="J393" s="5">
        <v>88.899999999999991</v>
      </c>
      <c r="K393" s="5">
        <v>228.6</v>
      </c>
      <c r="L393" s="5">
        <v>374.31152241961655</v>
      </c>
      <c r="M393" s="5">
        <v>54193.440000000002</v>
      </c>
      <c r="N393" s="5">
        <v>213.76721774425684</v>
      </c>
      <c r="O393" s="29">
        <f t="shared" si="134"/>
        <v>9.203884727313847E-3</v>
      </c>
      <c r="P393" s="5">
        <v>567.74079999999992</v>
      </c>
      <c r="Q393" s="29">
        <f t="shared" si="135"/>
        <v>2.4444444444444442E-2</v>
      </c>
      <c r="R393" s="5">
        <v>0</v>
      </c>
      <c r="S393" s="4">
        <v>0</v>
      </c>
      <c r="T393" s="6">
        <v>61.03448275862069</v>
      </c>
      <c r="U393" s="6">
        <v>434.48275862068965</v>
      </c>
      <c r="V393" s="6">
        <f t="shared" si="136"/>
        <v>434.48275862068965</v>
      </c>
      <c r="W393" s="6">
        <v>1749.2137931034483</v>
      </c>
      <c r="X393" s="6">
        <v>1862.0689655172414</v>
      </c>
      <c r="Y393" s="6">
        <f t="shared" si="131"/>
        <v>787.37339292860429</v>
      </c>
      <c r="Z393" s="5">
        <v>447024.00000000006</v>
      </c>
      <c r="AA393" s="6">
        <f t="shared" si="141"/>
        <v>7.8124568964328178</v>
      </c>
      <c r="AB393" s="4">
        <f t="shared" si="137"/>
        <v>3.6999429044691352</v>
      </c>
      <c r="AC393" s="4">
        <v>0.64300000000000002</v>
      </c>
      <c r="AD393" s="6">
        <v>0</v>
      </c>
      <c r="AE393" s="4">
        <f t="shared" si="119"/>
        <v>0.13514776020673916</v>
      </c>
      <c r="AF393" s="4">
        <f t="shared" si="139"/>
        <v>0.76608314677196421</v>
      </c>
      <c r="AG393" s="4">
        <f t="shared" si="140"/>
        <v>0.91447510666322052</v>
      </c>
      <c r="AH393" s="6">
        <v>100.9696</v>
      </c>
      <c r="AI393" s="4">
        <f t="shared" si="133"/>
        <v>5.8950544675029937</v>
      </c>
      <c r="AJ393" s="29">
        <v>9.6585638168128138E-2</v>
      </c>
      <c r="AK393" t="s">
        <v>133</v>
      </c>
    </row>
    <row r="394" spans="1:37" x14ac:dyDescent="0.3">
      <c r="A394" s="21" t="s">
        <v>598</v>
      </c>
      <c r="B394" s="2" t="s">
        <v>631</v>
      </c>
      <c r="D394" t="s">
        <v>46</v>
      </c>
      <c r="E394" s="28" t="s">
        <v>776</v>
      </c>
      <c r="F394" s="13">
        <v>457.2</v>
      </c>
      <c r="G394" s="5">
        <v>1384.9312614374999</v>
      </c>
      <c r="H394" s="5">
        <v>50.8</v>
      </c>
      <c r="I394" s="5">
        <v>203.2</v>
      </c>
      <c r="J394" s="5">
        <v>88.899999999999991</v>
      </c>
      <c r="K394" s="5">
        <v>228.6</v>
      </c>
      <c r="L394" s="5">
        <v>374.31152241961655</v>
      </c>
      <c r="M394" s="5">
        <v>54193.440000000002</v>
      </c>
      <c r="N394" s="5">
        <v>213.76721774425684</v>
      </c>
      <c r="O394" s="29">
        <f t="shared" si="134"/>
        <v>9.203884727313847E-3</v>
      </c>
      <c r="P394" s="5">
        <v>567.74079999999992</v>
      </c>
      <c r="Q394" s="29">
        <f t="shared" si="135"/>
        <v>2.4444444444444442E-2</v>
      </c>
      <c r="R394" s="5">
        <v>0</v>
      </c>
      <c r="S394" s="4">
        <v>0</v>
      </c>
      <c r="T394" s="6">
        <v>41.379310344827587</v>
      </c>
      <c r="U394" s="6">
        <v>434.48275862068965</v>
      </c>
      <c r="V394" s="6">
        <f t="shared" si="136"/>
        <v>434.48275862068965</v>
      </c>
      <c r="W394" s="6">
        <v>1749.2137931034483</v>
      </c>
      <c r="X394" s="6">
        <v>1862.0689655172414</v>
      </c>
      <c r="Y394" s="6">
        <f t="shared" si="131"/>
        <v>795.20795405227193</v>
      </c>
      <c r="Z394" s="5">
        <v>451472.00000000006</v>
      </c>
      <c r="AA394" s="6">
        <f t="shared" si="141"/>
        <v>6.4326752090267689</v>
      </c>
      <c r="AB394" s="4">
        <f t="shared" si="137"/>
        <v>3.6999429044691352</v>
      </c>
      <c r="AC394" s="4">
        <v>0.64300000000000002</v>
      </c>
      <c r="AD394" s="6">
        <v>0</v>
      </c>
      <c r="AE394" s="4">
        <f t="shared" si="119"/>
        <v>0.20132645820847198</v>
      </c>
      <c r="AF394" s="4">
        <f t="shared" si="139"/>
        <v>1.1299726414886471</v>
      </c>
      <c r="AG394" s="4">
        <f t="shared" si="140"/>
        <v>0.91447510666322052</v>
      </c>
      <c r="AH394" s="6">
        <v>89.849600000000009</v>
      </c>
      <c r="AI394" s="4">
        <f t="shared" si="133"/>
        <v>5.3067259291328481</v>
      </c>
      <c r="AJ394" s="29">
        <v>0.12824587662071049</v>
      </c>
      <c r="AK394" t="s">
        <v>133</v>
      </c>
    </row>
    <row r="395" spans="1:37" x14ac:dyDescent="0.3">
      <c r="A395" s="21" t="s">
        <v>598</v>
      </c>
      <c r="B395" s="2" t="s">
        <v>632</v>
      </c>
      <c r="D395" t="s">
        <v>46</v>
      </c>
      <c r="E395" s="28" t="s">
        <v>776</v>
      </c>
      <c r="F395" s="13">
        <v>355.59999999999997</v>
      </c>
      <c r="G395" s="5">
        <v>1844.5013109900001</v>
      </c>
      <c r="H395" s="5">
        <v>76.199999999999989</v>
      </c>
      <c r="I395" s="5">
        <v>508</v>
      </c>
      <c r="J395" s="5">
        <v>38.099999999999994</v>
      </c>
      <c r="K395" s="5">
        <v>152.39999999999998</v>
      </c>
      <c r="L395" s="5">
        <v>249.48385471037079</v>
      </c>
      <c r="M395" s="5">
        <v>58709.560000000005</v>
      </c>
      <c r="N395" s="5">
        <v>213.76721774425684</v>
      </c>
      <c r="O395" s="29">
        <f t="shared" si="134"/>
        <v>7.8890440519832992E-3</v>
      </c>
      <c r="P395" s="5">
        <v>567.74079999999992</v>
      </c>
      <c r="Q395" s="29">
        <f t="shared" si="135"/>
        <v>2.0952380952380955E-2</v>
      </c>
      <c r="R395" s="5">
        <v>0</v>
      </c>
      <c r="S395" s="4">
        <v>0</v>
      </c>
      <c r="T395" s="6">
        <v>76.551724137931032</v>
      </c>
      <c r="U395" s="6">
        <v>434.48275862068965</v>
      </c>
      <c r="V395" s="6">
        <f t="shared" si="136"/>
        <v>434.48275862068965</v>
      </c>
      <c r="W395" s="6">
        <v>1749.2137931034483</v>
      </c>
      <c r="X395" s="6">
        <v>1862.0689655172414</v>
      </c>
      <c r="Y395" s="6">
        <f t="shared" si="131"/>
        <v>1065.5003128188077</v>
      </c>
      <c r="Z395" s="5">
        <v>604928.00000000012</v>
      </c>
      <c r="AA395" s="6">
        <f t="shared" si="141"/>
        <v>8.7493842147851204</v>
      </c>
      <c r="AB395" s="4">
        <f t="shared" si="137"/>
        <v>7.393269248349986</v>
      </c>
      <c r="AC395" s="4">
        <v>0.64300000000000002</v>
      </c>
      <c r="AD395" s="6">
        <v>0</v>
      </c>
      <c r="AE395" s="4">
        <f t="shared" si="119"/>
        <v>0.13459839611491917</v>
      </c>
      <c r="AF395" s="4">
        <f t="shared" si="139"/>
        <v>0.52353944779396788</v>
      </c>
      <c r="AG395" s="4">
        <f t="shared" si="140"/>
        <v>0.91447510666322074</v>
      </c>
      <c r="AH395" s="6">
        <v>77.84</v>
      </c>
      <c r="AI395" s="4">
        <f t="shared" si="133"/>
        <v>4.4682682793934374</v>
      </c>
      <c r="AJ395" s="29">
        <v>5.8369270316400761E-2</v>
      </c>
      <c r="AK395" t="s">
        <v>133</v>
      </c>
    </row>
    <row r="396" spans="1:37" x14ac:dyDescent="0.3">
      <c r="A396" s="21" t="s">
        <v>598</v>
      </c>
      <c r="B396" s="2" t="s">
        <v>633</v>
      </c>
      <c r="D396" t="s">
        <v>46</v>
      </c>
      <c r="E396" s="28" t="s">
        <v>776</v>
      </c>
      <c r="F396" s="13">
        <v>355.59999999999997</v>
      </c>
      <c r="G396" s="5">
        <v>1371.5522568900001</v>
      </c>
      <c r="H396" s="5">
        <v>76.199999999999989</v>
      </c>
      <c r="I396" s="5">
        <v>508</v>
      </c>
      <c r="J396" s="5">
        <v>38.099999999999994</v>
      </c>
      <c r="K396" s="5">
        <v>152.39999999999998</v>
      </c>
      <c r="L396" s="5">
        <v>241.935</v>
      </c>
      <c r="M396" s="5">
        <v>58709.560000000005</v>
      </c>
      <c r="N396" s="5">
        <v>0</v>
      </c>
      <c r="O396" s="29">
        <f t="shared" si="134"/>
        <v>0</v>
      </c>
      <c r="P396" s="5">
        <v>567.74079999999992</v>
      </c>
      <c r="Q396" s="29">
        <f t="shared" si="135"/>
        <v>2.0952380952380955E-2</v>
      </c>
      <c r="R396" s="5">
        <v>0</v>
      </c>
      <c r="S396" s="4">
        <v>0</v>
      </c>
      <c r="T396" s="6">
        <v>78.620689655172413</v>
      </c>
      <c r="U396" s="6">
        <v>0</v>
      </c>
      <c r="V396" s="6">
        <f t="shared" si="136"/>
        <v>0</v>
      </c>
      <c r="W396" s="6">
        <v>1749.2137931034483</v>
      </c>
      <c r="X396" s="6">
        <v>1862.0689655172414</v>
      </c>
      <c r="Y396" s="6">
        <f t="shared" si="131"/>
        <v>1074.9017861672089</v>
      </c>
      <c r="Z396" s="5">
        <v>610265.59999999998</v>
      </c>
      <c r="AA396" s="6">
        <f t="shared" si="141"/>
        <v>8.866830868758715</v>
      </c>
      <c r="AB396" s="4">
        <f t="shared" si="137"/>
        <v>5.6690940000000003</v>
      </c>
      <c r="AC396" s="4">
        <v>0.64300000000000002</v>
      </c>
      <c r="AD396" s="6">
        <v>0</v>
      </c>
      <c r="AE396" s="4">
        <f t="shared" si="119"/>
        <v>0.1322127124686098</v>
      </c>
      <c r="AF396" s="4">
        <f t="shared" si="139"/>
        <v>0.46616474519632423</v>
      </c>
      <c r="AG396" s="4">
        <f t="shared" si="140"/>
        <v>1</v>
      </c>
      <c r="AH396" s="6">
        <v>108.5312</v>
      </c>
      <c r="AI396" s="4">
        <f t="shared" si="133"/>
        <v>6.5253184427523063</v>
      </c>
      <c r="AJ396" s="29">
        <v>8.2997471420972316E-2</v>
      </c>
      <c r="AK396" t="s">
        <v>133</v>
      </c>
    </row>
    <row r="397" spans="1:37" x14ac:dyDescent="0.3">
      <c r="A397" s="21" t="s">
        <v>598</v>
      </c>
      <c r="B397" s="2" t="s">
        <v>634</v>
      </c>
      <c r="D397" t="s">
        <v>46</v>
      </c>
      <c r="E397" s="28" t="s">
        <v>776</v>
      </c>
      <c r="F397" s="13">
        <v>355.59999999999997</v>
      </c>
      <c r="G397" s="5">
        <v>1371.5522568900001</v>
      </c>
      <c r="H397" s="5">
        <v>76.199999999999989</v>
      </c>
      <c r="I397" s="5">
        <v>508</v>
      </c>
      <c r="J397" s="5">
        <v>38.099999999999994</v>
      </c>
      <c r="K397" s="5">
        <v>152.39999999999998</v>
      </c>
      <c r="L397" s="5">
        <v>271.71472851334363</v>
      </c>
      <c r="M397" s="5">
        <v>58709.560000000005</v>
      </c>
      <c r="N397" s="5">
        <v>1163.8437410520651</v>
      </c>
      <c r="O397" s="29">
        <f t="shared" si="134"/>
        <v>4.295146206079796E-2</v>
      </c>
      <c r="P397" s="5">
        <v>567.74079999999992</v>
      </c>
      <c r="Q397" s="29">
        <f t="shared" si="135"/>
        <v>2.0952380952380955E-2</v>
      </c>
      <c r="R397" s="5">
        <v>0</v>
      </c>
      <c r="S397" s="4">
        <v>0</v>
      </c>
      <c r="T397" s="6">
        <v>77.931034482758619</v>
      </c>
      <c r="U397" s="6">
        <v>434.48275862068965</v>
      </c>
      <c r="V397" s="6">
        <f t="shared" si="136"/>
        <v>434.48275862068965</v>
      </c>
      <c r="W397" s="6">
        <v>1749.2137931034483</v>
      </c>
      <c r="X397" s="6">
        <v>1862.0689655172414</v>
      </c>
      <c r="Y397" s="6">
        <f t="shared" si="131"/>
        <v>1064.7168567064409</v>
      </c>
      <c r="Z397" s="5">
        <v>604483.20000000007</v>
      </c>
      <c r="AA397" s="6">
        <f t="shared" si="141"/>
        <v>8.8278555993377363</v>
      </c>
      <c r="AB397" s="4">
        <f t="shared" si="137"/>
        <v>5.047765590015282</v>
      </c>
      <c r="AC397" s="4">
        <v>0.64300000000000002</v>
      </c>
      <c r="AD397" s="6">
        <v>0</v>
      </c>
      <c r="AE397" s="4">
        <f t="shared" si="119"/>
        <v>0.13211890587935607</v>
      </c>
      <c r="AF397" s="4">
        <f t="shared" si="139"/>
        <v>0.7097540004485281</v>
      </c>
      <c r="AG397" s="4">
        <f t="shared" si="140"/>
        <v>0.66260999814939558</v>
      </c>
      <c r="AH397" s="6">
        <v>119.6512</v>
      </c>
      <c r="AI397" s="4">
        <f t="shared" si="133"/>
        <v>6.3163256820265445</v>
      </c>
      <c r="AJ397" s="29">
        <v>8.1050196804765398E-2</v>
      </c>
      <c r="AK397" t="s">
        <v>133</v>
      </c>
    </row>
    <row r="398" spans="1:37" x14ac:dyDescent="0.3">
      <c r="A398" s="21" t="s">
        <v>598</v>
      </c>
      <c r="B398" s="2" t="s">
        <v>635</v>
      </c>
      <c r="D398" t="s">
        <v>46</v>
      </c>
      <c r="E398" s="28" t="s">
        <v>776</v>
      </c>
      <c r="F398" s="13">
        <v>355.59999999999997</v>
      </c>
      <c r="G398" s="5">
        <v>1371.5522568900001</v>
      </c>
      <c r="H398" s="5">
        <v>76.199999999999989</v>
      </c>
      <c r="I398" s="5">
        <v>508</v>
      </c>
      <c r="J398" s="5">
        <v>38.099999999999994</v>
      </c>
      <c r="K398" s="5">
        <v>152.39999999999998</v>
      </c>
      <c r="L398" s="5">
        <v>252.14409240395079</v>
      </c>
      <c r="M398" s="5">
        <v>58709.560000000005</v>
      </c>
      <c r="N398" s="5">
        <v>213.76721774425684</v>
      </c>
      <c r="O398" s="29">
        <f t="shared" si="134"/>
        <v>7.8890440519832992E-3</v>
      </c>
      <c r="P398" s="5">
        <v>394.83792</v>
      </c>
      <c r="Q398" s="29">
        <f t="shared" si="135"/>
        <v>1.4571428571428575E-2</v>
      </c>
      <c r="R398" s="5">
        <v>0</v>
      </c>
      <c r="S398" s="4">
        <v>0</v>
      </c>
      <c r="T398" s="6">
        <v>77.58620689655173</v>
      </c>
      <c r="U398" s="6">
        <v>434.48275862068965</v>
      </c>
      <c r="V398" s="6">
        <f t="shared" si="136"/>
        <v>434.48275862068965</v>
      </c>
      <c r="W398" s="6">
        <v>1798.5124137931032</v>
      </c>
      <c r="X398" s="6">
        <v>1862.0689655172414</v>
      </c>
      <c r="Y398" s="6">
        <f t="shared" si="131"/>
        <v>1122.0320479856646</v>
      </c>
      <c r="Z398" s="5">
        <v>443020.79999999999</v>
      </c>
      <c r="AA398" s="6">
        <f t="shared" si="141"/>
        <v>8.8083032927205522</v>
      </c>
      <c r="AB398" s="4">
        <f t="shared" si="137"/>
        <v>5.4395573729829314</v>
      </c>
      <c r="AC398" s="4">
        <v>0.64300000000000002</v>
      </c>
      <c r="AD398" s="6">
        <v>0</v>
      </c>
      <c r="AE398" s="4">
        <f t="shared" si="119"/>
        <v>9.7259217522098027E-2</v>
      </c>
      <c r="AF398" s="4">
        <f t="shared" si="139"/>
        <v>0.38195640669110648</v>
      </c>
      <c r="AG398" s="4">
        <f t="shared" si="140"/>
        <v>0.88433589300457949</v>
      </c>
      <c r="AH398" s="6">
        <v>81.398400000000009</v>
      </c>
      <c r="AI398" s="4">
        <f t="shared" ref="AI398:AI429" si="142">+AJ398*T398</f>
        <v>4.5826046601952495</v>
      </c>
      <c r="AJ398" s="29">
        <v>5.906468228696099E-2</v>
      </c>
      <c r="AK398" t="s">
        <v>133</v>
      </c>
    </row>
    <row r="399" spans="1:37" x14ac:dyDescent="0.3">
      <c r="A399" s="21" t="s">
        <v>598</v>
      </c>
      <c r="B399" s="2" t="s">
        <v>636</v>
      </c>
      <c r="D399" t="s">
        <v>46</v>
      </c>
      <c r="E399" s="28" t="s">
        <v>776</v>
      </c>
      <c r="F399" s="13">
        <v>355.59999999999997</v>
      </c>
      <c r="G399" s="5">
        <v>1371.5522568900001</v>
      </c>
      <c r="H399" s="5">
        <v>76.199999999999989</v>
      </c>
      <c r="I399" s="5">
        <v>508</v>
      </c>
      <c r="J399" s="5">
        <v>38.099999999999994</v>
      </c>
      <c r="K399" s="5">
        <v>152.39999999999998</v>
      </c>
      <c r="L399" s="5">
        <v>249.48385471037079</v>
      </c>
      <c r="M399" s="5">
        <v>58709.560000000005</v>
      </c>
      <c r="N399" s="5">
        <v>213.76721774425684</v>
      </c>
      <c r="O399" s="29">
        <f t="shared" si="134"/>
        <v>7.8890440519832992E-3</v>
      </c>
      <c r="P399" s="5">
        <v>567.74079999999992</v>
      </c>
      <c r="Q399" s="29">
        <f t="shared" si="135"/>
        <v>2.0952380952380955E-2</v>
      </c>
      <c r="R399" s="5">
        <v>0</v>
      </c>
      <c r="S399" s="4">
        <v>0</v>
      </c>
      <c r="T399" s="6">
        <v>77.931034482758619</v>
      </c>
      <c r="U399" s="6">
        <v>434.48275862068965</v>
      </c>
      <c r="V399" s="6">
        <f t="shared" si="136"/>
        <v>434.48275862068965</v>
      </c>
      <c r="W399" s="6">
        <v>1749.2137931034483</v>
      </c>
      <c r="X399" s="6">
        <v>1862.0689655172414</v>
      </c>
      <c r="Y399" s="6">
        <f t="shared" si="131"/>
        <v>801.47560295120604</v>
      </c>
      <c r="Z399" s="5">
        <v>455030.4</v>
      </c>
      <c r="AA399" s="6">
        <f t="shared" si="141"/>
        <v>8.8278555993377363</v>
      </c>
      <c r="AB399" s="4">
        <f t="shared" si="137"/>
        <v>5.4975591846705019</v>
      </c>
      <c r="AC399" s="4">
        <v>0.64300000000000002</v>
      </c>
      <c r="AD399" s="6">
        <v>0</v>
      </c>
      <c r="AE399" s="4">
        <f t="shared" ref="AE399:AE462" si="143">+Z399/(M399*T399)</f>
        <v>9.9453745926844181E-2</v>
      </c>
      <c r="AF399" s="4">
        <f t="shared" si="139"/>
        <v>0.5142732628772605</v>
      </c>
      <c r="AG399" s="4">
        <f t="shared" si="140"/>
        <v>0.91447510666322074</v>
      </c>
      <c r="AH399" s="6">
        <v>88.960000000000008</v>
      </c>
      <c r="AI399" s="4">
        <f t="shared" si="142"/>
        <v>5.0760497937372806</v>
      </c>
      <c r="AJ399" s="29">
        <v>6.513515222052263E-2</v>
      </c>
      <c r="AK399" t="s">
        <v>133</v>
      </c>
    </row>
    <row r="400" spans="1:37" x14ac:dyDescent="0.3">
      <c r="A400" s="21" t="s">
        <v>598</v>
      </c>
      <c r="B400" s="2" t="s">
        <v>637</v>
      </c>
      <c r="D400" t="s">
        <v>46</v>
      </c>
      <c r="E400" s="28" t="s">
        <v>776</v>
      </c>
      <c r="F400" s="13">
        <v>355.59999999999997</v>
      </c>
      <c r="G400" s="5">
        <v>1371.5522568900001</v>
      </c>
      <c r="H400" s="5">
        <v>76.199999999999989</v>
      </c>
      <c r="I400" s="5">
        <v>508</v>
      </c>
      <c r="J400" s="5">
        <v>38.099999999999994</v>
      </c>
      <c r="K400" s="5">
        <v>152.39999999999998</v>
      </c>
      <c r="L400" s="5">
        <v>249.48385471037079</v>
      </c>
      <c r="M400" s="5">
        <v>58709.560000000005</v>
      </c>
      <c r="N400" s="5">
        <v>213.76721774425684</v>
      </c>
      <c r="O400" s="29">
        <f t="shared" si="134"/>
        <v>7.8890440519832992E-3</v>
      </c>
      <c r="P400" s="5">
        <v>567.74079999999992</v>
      </c>
      <c r="Q400" s="29">
        <f t="shared" si="135"/>
        <v>2.0952380952380955E-2</v>
      </c>
      <c r="R400" s="5">
        <v>0</v>
      </c>
      <c r="S400" s="4">
        <v>0</v>
      </c>
      <c r="T400" s="6">
        <v>61.03448275862069</v>
      </c>
      <c r="U400" s="6">
        <v>434.48275862068965</v>
      </c>
      <c r="V400" s="6">
        <f t="shared" si="136"/>
        <v>434.48275862068965</v>
      </c>
      <c r="W400" s="6">
        <v>1749.2137931034483</v>
      </c>
      <c r="X400" s="6">
        <v>1862.0689655172414</v>
      </c>
      <c r="Y400" s="6">
        <f t="shared" si="131"/>
        <v>786.58993681623747</v>
      </c>
      <c r="Z400" s="5">
        <v>446579.20000000007</v>
      </c>
      <c r="AA400" s="6">
        <f t="shared" si="141"/>
        <v>7.8124568964328178</v>
      </c>
      <c r="AB400" s="4">
        <f t="shared" si="137"/>
        <v>5.4975591846705019</v>
      </c>
      <c r="AC400" s="4">
        <v>0.64300000000000002</v>
      </c>
      <c r="AD400" s="6">
        <v>0</v>
      </c>
      <c r="AE400" s="4">
        <f t="shared" si="143"/>
        <v>0.1246276475293374</v>
      </c>
      <c r="AF400" s="4">
        <f t="shared" si="139"/>
        <v>0.65664269723311219</v>
      </c>
      <c r="AG400" s="4">
        <f t="shared" si="140"/>
        <v>0.91447510666322074</v>
      </c>
      <c r="AH400" s="6">
        <v>87.180800000000019</v>
      </c>
      <c r="AI400" s="4">
        <f t="shared" si="142"/>
        <v>4.997496976503867</v>
      </c>
      <c r="AJ400" s="29">
        <v>8.1879893965317599E-2</v>
      </c>
      <c r="AK400" t="s">
        <v>133</v>
      </c>
    </row>
    <row r="401" spans="1:37" x14ac:dyDescent="0.3">
      <c r="A401" s="21" t="s">
        <v>638</v>
      </c>
      <c r="B401" s="2" t="s">
        <v>639</v>
      </c>
      <c r="C401" t="s">
        <v>19</v>
      </c>
      <c r="D401" t="s">
        <v>18</v>
      </c>
      <c r="E401" s="28" t="s">
        <v>776</v>
      </c>
      <c r="F401" s="13">
        <v>304.79999999999995</v>
      </c>
      <c r="G401" s="5">
        <v>609.59999999999991</v>
      </c>
      <c r="H401" s="5">
        <v>101.6</v>
      </c>
      <c r="I401" s="5">
        <v>101.6</v>
      </c>
      <c r="J401" s="5">
        <v>0</v>
      </c>
      <c r="K401" s="5">
        <f>+F401</f>
        <v>304.79999999999995</v>
      </c>
      <c r="L401" s="5">
        <v>251.45999999999998</v>
      </c>
      <c r="M401" s="5">
        <v>30967.679999999993</v>
      </c>
      <c r="N401" s="5">
        <v>0</v>
      </c>
      <c r="O401" s="29">
        <f t="shared" si="134"/>
        <v>0</v>
      </c>
      <c r="P401" s="5">
        <v>513.52155359999995</v>
      </c>
      <c r="Q401" s="29">
        <f t="shared" si="135"/>
        <v>1.6582500000000003E-2</v>
      </c>
      <c r="R401" s="5">
        <v>0</v>
      </c>
      <c r="S401" s="4">
        <v>0</v>
      </c>
      <c r="T401" s="6">
        <v>38.827586206896555</v>
      </c>
      <c r="U401" s="6">
        <v>0</v>
      </c>
      <c r="V401" s="6">
        <f t="shared" si="136"/>
        <v>0</v>
      </c>
      <c r="W401" s="6">
        <v>620.68965517241384</v>
      </c>
      <c r="X401" s="6">
        <v>1034.4827586206898</v>
      </c>
      <c r="Y401" s="6">
        <f t="shared" si="131"/>
        <v>113.46904446660797</v>
      </c>
      <c r="Z401" s="5">
        <v>58268.800000000003</v>
      </c>
      <c r="AA401" s="6">
        <f t="shared" si="141"/>
        <v>6.2311785568138358</v>
      </c>
      <c r="AB401" s="4">
        <f t="shared" si="137"/>
        <v>2.4242424242424239</v>
      </c>
      <c r="AC401" s="4">
        <v>0.64300000000000002</v>
      </c>
      <c r="AD401" s="6">
        <v>0</v>
      </c>
      <c r="AE401" s="4">
        <f t="shared" si="143"/>
        <v>4.8460401834954064E-2</v>
      </c>
      <c r="AF401" s="4">
        <f t="shared" si="139"/>
        <v>0.26508436944937841</v>
      </c>
      <c r="AG401" s="4">
        <f t="shared" si="140"/>
        <v>1</v>
      </c>
      <c r="AH401" s="6">
        <v>106.09306954547201</v>
      </c>
      <c r="AI401" s="4">
        <f t="shared" si="142"/>
        <v>5.4529813460961529</v>
      </c>
      <c r="AJ401" s="29">
        <v>0.14044090500602879</v>
      </c>
      <c r="AK401" t="s">
        <v>388</v>
      </c>
    </row>
    <row r="402" spans="1:37" x14ac:dyDescent="0.3">
      <c r="A402" s="21" t="s">
        <v>638</v>
      </c>
      <c r="B402" s="2" t="s">
        <v>640</v>
      </c>
      <c r="D402" t="s">
        <v>18</v>
      </c>
      <c r="E402" s="28" t="s">
        <v>776</v>
      </c>
      <c r="F402" s="13">
        <v>304.79999999999995</v>
      </c>
      <c r="G402" s="5">
        <v>939.8</v>
      </c>
      <c r="H402" s="5">
        <v>50.8</v>
      </c>
      <c r="I402" s="5">
        <v>101.6</v>
      </c>
      <c r="J402" s="5">
        <v>63.5</v>
      </c>
      <c r="K402" s="5">
        <v>127</v>
      </c>
      <c r="L402" s="5">
        <v>256.53999999999996</v>
      </c>
      <c r="M402" s="5">
        <v>23225.759999999995</v>
      </c>
      <c r="N402" s="5">
        <v>0</v>
      </c>
      <c r="O402" s="29">
        <f t="shared" si="134"/>
        <v>0</v>
      </c>
      <c r="P402" s="5">
        <v>505.65060159999996</v>
      </c>
      <c r="Q402" s="29">
        <f t="shared" si="135"/>
        <v>3.2656666666666674E-2</v>
      </c>
      <c r="R402" s="5">
        <v>0</v>
      </c>
      <c r="S402" s="4">
        <v>0</v>
      </c>
      <c r="T402" s="6">
        <v>30</v>
      </c>
      <c r="U402" s="6">
        <v>0</v>
      </c>
      <c r="V402" s="6">
        <f t="shared" si="136"/>
        <v>0</v>
      </c>
      <c r="W402" s="6">
        <v>620.68965517241384</v>
      </c>
      <c r="X402" s="6">
        <v>1034.4827586206898</v>
      </c>
      <c r="Y402" s="6">
        <f t="shared" si="131"/>
        <v>181.20971222038398</v>
      </c>
      <c r="Z402" s="5">
        <v>91628.800000000017</v>
      </c>
      <c r="AA402" s="6">
        <f t="shared" si="141"/>
        <v>5.4772255750516612</v>
      </c>
      <c r="AB402" s="4">
        <f t="shared" si="137"/>
        <v>3.6633663366336635</v>
      </c>
      <c r="AC402" s="4">
        <v>0.64300000000000002</v>
      </c>
      <c r="AD402" s="6">
        <v>0</v>
      </c>
      <c r="AE402" s="4">
        <f t="shared" si="143"/>
        <v>0.13150455930541496</v>
      </c>
      <c r="AF402" s="4">
        <f t="shared" si="139"/>
        <v>0.67565517241379325</v>
      </c>
      <c r="AG402" s="4">
        <f t="shared" si="140"/>
        <v>1</v>
      </c>
      <c r="AH402" s="6">
        <v>48.117461661951999</v>
      </c>
      <c r="AI402" s="4">
        <f t="shared" si="142"/>
        <v>4.5920054546420523</v>
      </c>
      <c r="AJ402" s="29">
        <v>0.1530668484880684</v>
      </c>
      <c r="AK402" t="s">
        <v>387</v>
      </c>
    </row>
    <row r="403" spans="1:37" x14ac:dyDescent="0.3">
      <c r="A403" s="21" t="s">
        <v>638</v>
      </c>
      <c r="B403" s="2" t="s">
        <v>641</v>
      </c>
      <c r="D403" t="s">
        <v>18</v>
      </c>
      <c r="E403" s="28" t="s">
        <v>776</v>
      </c>
      <c r="F403" s="13">
        <v>304.79999999999995</v>
      </c>
      <c r="G403" s="5">
        <v>939.8</v>
      </c>
      <c r="H403" s="5">
        <v>53.339999999999996</v>
      </c>
      <c r="I403" s="5">
        <v>101.6</v>
      </c>
      <c r="J403" s="5">
        <v>63.5</v>
      </c>
      <c r="K403" s="5">
        <v>127</v>
      </c>
      <c r="L403" s="5">
        <v>256.53999999999996</v>
      </c>
      <c r="M403" s="5">
        <v>23612.855999999992</v>
      </c>
      <c r="N403" s="5">
        <v>0</v>
      </c>
      <c r="O403" s="29">
        <f t="shared" si="134"/>
        <v>0</v>
      </c>
      <c r="P403" s="5">
        <v>388.36051359999993</v>
      </c>
      <c r="Q403" s="29">
        <f t="shared" si="135"/>
        <v>2.3887301587301589E-2</v>
      </c>
      <c r="R403" s="5">
        <v>0</v>
      </c>
      <c r="S403" s="4">
        <v>0</v>
      </c>
      <c r="T403" s="6">
        <v>36.896551724137929</v>
      </c>
      <c r="U403" s="6">
        <v>0</v>
      </c>
      <c r="V403" s="6">
        <f t="shared" si="136"/>
        <v>0</v>
      </c>
      <c r="W403" s="6">
        <v>620.68965517241384</v>
      </c>
      <c r="X403" s="6">
        <v>1034.4827586206898</v>
      </c>
      <c r="Y403" s="6">
        <f t="shared" si="131"/>
        <v>238.22813277894488</v>
      </c>
      <c r="Z403" s="5">
        <v>92518.400000000009</v>
      </c>
      <c r="AA403" s="6">
        <f t="shared" si="141"/>
        <v>6.0742531824198709</v>
      </c>
      <c r="AB403" s="4">
        <f t="shared" si="137"/>
        <v>3.6633663366336635</v>
      </c>
      <c r="AC403" s="4">
        <v>0.64300000000000002</v>
      </c>
      <c r="AD403" s="6">
        <v>0</v>
      </c>
      <c r="AE403" s="4">
        <f t="shared" si="143"/>
        <v>0.10619249265667731</v>
      </c>
      <c r="AF403" s="4">
        <f t="shared" si="139"/>
        <v>0.40184245660881185</v>
      </c>
      <c r="AG403" s="4">
        <f t="shared" si="140"/>
        <v>1</v>
      </c>
      <c r="AH403" s="6">
        <v>53.463792689651207</v>
      </c>
      <c r="AI403" s="4">
        <f t="shared" si="142"/>
        <v>4.8035343996973108</v>
      </c>
      <c r="AJ403" s="29">
        <v>0.13018925008525423</v>
      </c>
      <c r="AK403" t="s">
        <v>133</v>
      </c>
    </row>
    <row r="404" spans="1:37" x14ac:dyDescent="0.3">
      <c r="A404" s="21" t="s">
        <v>638</v>
      </c>
      <c r="B404" s="2" t="s">
        <v>642</v>
      </c>
      <c r="D404" t="s">
        <v>18</v>
      </c>
      <c r="E404" s="28" t="s">
        <v>776</v>
      </c>
      <c r="F404" s="13">
        <v>304.79999999999995</v>
      </c>
      <c r="G404" s="5">
        <v>711.19999999999993</v>
      </c>
      <c r="H404" s="5">
        <v>50.8</v>
      </c>
      <c r="I404" s="5">
        <v>101.6</v>
      </c>
      <c r="J404" s="5">
        <v>63.5</v>
      </c>
      <c r="K404" s="5">
        <v>127</v>
      </c>
      <c r="L404" s="5">
        <v>256.53999999999996</v>
      </c>
      <c r="M404" s="5">
        <v>23225.759999999995</v>
      </c>
      <c r="N404" s="5">
        <v>0</v>
      </c>
      <c r="O404" s="29">
        <f t="shared" si="134"/>
        <v>0</v>
      </c>
      <c r="P404" s="5">
        <v>508.25704799999994</v>
      </c>
      <c r="Q404" s="29">
        <f t="shared" si="135"/>
        <v>3.2825000000000007E-2</v>
      </c>
      <c r="R404" s="5">
        <v>0</v>
      </c>
      <c r="S404" s="4">
        <v>0</v>
      </c>
      <c r="T404" s="6">
        <v>35.379310344827587</v>
      </c>
      <c r="U404" s="6">
        <v>0</v>
      </c>
      <c r="V404" s="6">
        <f t="shared" si="136"/>
        <v>0</v>
      </c>
      <c r="W404" s="6">
        <v>620.68965517241384</v>
      </c>
      <c r="X404" s="6">
        <v>1034.4827586206898</v>
      </c>
      <c r="Y404" s="6">
        <f t="shared" si="131"/>
        <v>169.77865892771644</v>
      </c>
      <c r="Z404" s="5">
        <v>86291.199999999997</v>
      </c>
      <c r="AA404" s="6">
        <f t="shared" si="141"/>
        <v>5.9480509702614004</v>
      </c>
      <c r="AB404" s="4">
        <f t="shared" si="137"/>
        <v>2.7722772277227725</v>
      </c>
      <c r="AC404" s="4">
        <v>0.64300000000000002</v>
      </c>
      <c r="AD404" s="6">
        <v>0</v>
      </c>
      <c r="AE404" s="4">
        <f t="shared" si="143"/>
        <v>0.10501400253396133</v>
      </c>
      <c r="AF404" s="4">
        <f t="shared" si="139"/>
        <v>0.57587719298245632</v>
      </c>
      <c r="AG404" s="4">
        <f t="shared" si="140"/>
        <v>1</v>
      </c>
      <c r="AH404" s="6">
        <v>66.671635852288006</v>
      </c>
      <c r="AI404" s="4">
        <f t="shared" si="142"/>
        <v>6.2654293336266029</v>
      </c>
      <c r="AJ404" s="29">
        <v>0.1770930318471457</v>
      </c>
      <c r="AK404" t="s">
        <v>387</v>
      </c>
    </row>
    <row r="405" spans="1:37" x14ac:dyDescent="0.3">
      <c r="A405" s="21" t="s">
        <v>638</v>
      </c>
      <c r="B405" s="2" t="s">
        <v>643</v>
      </c>
      <c r="D405" t="s">
        <v>18</v>
      </c>
      <c r="E405" s="28" t="s">
        <v>776</v>
      </c>
      <c r="F405" s="13">
        <v>304.79999999999995</v>
      </c>
      <c r="G405" s="5">
        <v>711.19999999999993</v>
      </c>
      <c r="H405" s="5">
        <v>50.8</v>
      </c>
      <c r="I405" s="5">
        <v>101.6</v>
      </c>
      <c r="J405" s="5">
        <v>63.5</v>
      </c>
      <c r="K405" s="5">
        <v>127</v>
      </c>
      <c r="L405" s="5">
        <v>256.53999999999996</v>
      </c>
      <c r="M405" s="5">
        <v>23225.759999999995</v>
      </c>
      <c r="N405" s="5">
        <v>0</v>
      </c>
      <c r="O405" s="29">
        <f t="shared" si="134"/>
        <v>0</v>
      </c>
      <c r="P405" s="5">
        <v>388.36051359999993</v>
      </c>
      <c r="Q405" s="29">
        <f t="shared" si="135"/>
        <v>2.5081666666666669E-2</v>
      </c>
      <c r="R405" s="5">
        <v>0</v>
      </c>
      <c r="S405" s="4">
        <v>0</v>
      </c>
      <c r="T405" s="6">
        <v>28.551724137931036</v>
      </c>
      <c r="U405" s="6">
        <v>0</v>
      </c>
      <c r="V405" s="6">
        <f t="shared" si="136"/>
        <v>0</v>
      </c>
      <c r="W405" s="6">
        <v>620.68965517241384</v>
      </c>
      <c r="X405" s="6">
        <v>1034.4827586206898</v>
      </c>
      <c r="Y405" s="6">
        <f t="shared" si="131"/>
        <v>210.7402713044512</v>
      </c>
      <c r="Z405" s="5">
        <v>81843.199999999997</v>
      </c>
      <c r="AA405" s="6">
        <f t="shared" si="141"/>
        <v>5.3433813393703273</v>
      </c>
      <c r="AB405" s="4">
        <f t="shared" si="137"/>
        <v>2.7722772277227725</v>
      </c>
      <c r="AC405" s="4">
        <v>0.64300000000000002</v>
      </c>
      <c r="AD405" s="6">
        <v>0</v>
      </c>
      <c r="AE405" s="4">
        <f t="shared" si="143"/>
        <v>0.12341851844197517</v>
      </c>
      <c r="AF405" s="4">
        <f t="shared" si="139"/>
        <v>0.54525362318840587</v>
      </c>
      <c r="AG405" s="4">
        <f t="shared" si="140"/>
        <v>1</v>
      </c>
      <c r="AH405" s="6">
        <v>64.892435852288003</v>
      </c>
      <c r="AI405" s="4">
        <f t="shared" si="142"/>
        <v>5.9817708437704376</v>
      </c>
      <c r="AJ405" s="29">
        <v>0.20950646675041387</v>
      </c>
      <c r="AK405" t="s">
        <v>388</v>
      </c>
    </row>
    <row r="406" spans="1:37" x14ac:dyDescent="0.3">
      <c r="A406" s="21" t="s">
        <v>638</v>
      </c>
      <c r="B406" s="2" t="s">
        <v>644</v>
      </c>
      <c r="D406" t="s">
        <v>18</v>
      </c>
      <c r="E406" s="28" t="s">
        <v>776</v>
      </c>
      <c r="F406" s="13">
        <v>152.39999999999998</v>
      </c>
      <c r="G406" s="5">
        <v>508</v>
      </c>
      <c r="H406" s="5">
        <v>55.88</v>
      </c>
      <c r="I406" s="5">
        <v>91.44</v>
      </c>
      <c r="J406" s="5">
        <v>38.099999999999994</v>
      </c>
      <c r="K406" s="5">
        <v>63.5</v>
      </c>
      <c r="L406" s="5">
        <v>121.91999999999997</v>
      </c>
      <c r="M406" s="5">
        <v>11177.396999999999</v>
      </c>
      <c r="N406" s="5">
        <v>0</v>
      </c>
      <c r="O406" s="29">
        <f t="shared" si="134"/>
        <v>0</v>
      </c>
      <c r="P406" s="5">
        <v>506.13576191999999</v>
      </c>
      <c r="Q406" s="29">
        <f t="shared" si="135"/>
        <v>5.9432727272727276E-2</v>
      </c>
      <c r="R406" s="5">
        <v>0</v>
      </c>
      <c r="S406" s="4">
        <v>0</v>
      </c>
      <c r="T406" s="6">
        <v>48.344827586206897</v>
      </c>
      <c r="U406" s="6">
        <v>0</v>
      </c>
      <c r="V406" s="6">
        <f t="shared" si="136"/>
        <v>0</v>
      </c>
      <c r="W406" s="6">
        <v>620.68965517241384</v>
      </c>
      <c r="X406" s="6">
        <v>1034.4827586206898</v>
      </c>
      <c r="Y406" s="6">
        <f t="shared" si="131"/>
        <v>102.8214244387373</v>
      </c>
      <c r="Z406" s="5">
        <v>52041.600000000006</v>
      </c>
      <c r="AA406" s="6">
        <f t="shared" si="141"/>
        <v>6.9530444832610483</v>
      </c>
      <c r="AB406" s="4">
        <f t="shared" si="137"/>
        <v>4.1666666666666679</v>
      </c>
      <c r="AC406" s="4">
        <v>0.64300000000000002</v>
      </c>
      <c r="AD406" s="6">
        <v>0</v>
      </c>
      <c r="AE406" s="4">
        <f t="shared" si="143"/>
        <v>9.6307464230616646E-2</v>
      </c>
      <c r="AF406" s="4">
        <f t="shared" si="139"/>
        <v>0.7630450006484244</v>
      </c>
      <c r="AG406" s="4">
        <f t="shared" si="140"/>
        <v>1</v>
      </c>
      <c r="AH406" s="6">
        <v>29.048274824224002</v>
      </c>
      <c r="AI406" s="4">
        <f t="shared" si="142"/>
        <v>5.435765777804618</v>
      </c>
      <c r="AJ406" s="29">
        <v>0.11243738056799851</v>
      </c>
      <c r="AK406" t="s">
        <v>388</v>
      </c>
    </row>
    <row r="407" spans="1:37" x14ac:dyDescent="0.3">
      <c r="A407" s="21" t="s">
        <v>638</v>
      </c>
      <c r="B407" s="2" t="s">
        <v>645</v>
      </c>
      <c r="C407" t="s">
        <v>19</v>
      </c>
      <c r="D407" t="s">
        <v>18</v>
      </c>
      <c r="E407" s="28" t="s">
        <v>776</v>
      </c>
      <c r="F407" s="13">
        <v>152.39999999999998</v>
      </c>
      <c r="G407" s="5">
        <v>508</v>
      </c>
      <c r="H407" s="5">
        <v>78.739999999999995</v>
      </c>
      <c r="I407" s="5">
        <v>78.739999999999995</v>
      </c>
      <c r="J407" s="5">
        <v>0</v>
      </c>
      <c r="K407" s="5">
        <f>+F407</f>
        <v>152.39999999999998</v>
      </c>
      <c r="L407" s="5">
        <v>109.21999999999998</v>
      </c>
      <c r="M407" s="5">
        <v>11999.975999999997</v>
      </c>
      <c r="N407" s="5">
        <v>0</v>
      </c>
      <c r="O407" s="29">
        <f t="shared" si="134"/>
        <v>0</v>
      </c>
      <c r="P407" s="5">
        <v>77.197897855461989</v>
      </c>
      <c r="Q407" s="29">
        <f t="shared" si="135"/>
        <v>6.4331710209638761E-3</v>
      </c>
      <c r="R407" s="5">
        <v>0</v>
      </c>
      <c r="S407" s="4">
        <v>0</v>
      </c>
      <c r="T407" s="6">
        <v>33.03448275862069</v>
      </c>
      <c r="U407" s="6">
        <v>0</v>
      </c>
      <c r="V407" s="6">
        <f t="shared" si="136"/>
        <v>0</v>
      </c>
      <c r="W407" s="6">
        <v>1241.3793103448277</v>
      </c>
      <c r="X407" s="6">
        <v>1517.2413793103449</v>
      </c>
      <c r="Y407" s="6">
        <f t="shared" si="131"/>
        <v>679.89416108545549</v>
      </c>
      <c r="Z407" s="5">
        <v>52486.400000000009</v>
      </c>
      <c r="AA407" s="6">
        <f t="shared" si="141"/>
        <v>5.7475632017943648</v>
      </c>
      <c r="AB407" s="4">
        <f t="shared" si="137"/>
        <v>4.6511627906976747</v>
      </c>
      <c r="AC407" s="4">
        <v>0.64300000000000002</v>
      </c>
      <c r="AD407" s="6">
        <v>0</v>
      </c>
      <c r="AE407" s="4">
        <f t="shared" si="143"/>
        <v>0.13240332674123947</v>
      </c>
      <c r="AF407" s="4">
        <f t="shared" si="139"/>
        <v>0.24174755402369474</v>
      </c>
      <c r="AG407" s="4">
        <f t="shared" si="140"/>
        <v>1</v>
      </c>
      <c r="AH407" s="6">
        <v>17.715903707392002</v>
      </c>
      <c r="AI407" s="4">
        <f t="shared" si="142"/>
        <v>2.7208008383918294</v>
      </c>
      <c r="AJ407" s="29">
        <v>8.2362447091193169E-2</v>
      </c>
      <c r="AK407" t="s">
        <v>388</v>
      </c>
    </row>
    <row r="408" spans="1:37" x14ac:dyDescent="0.3">
      <c r="A408" s="21" t="s">
        <v>646</v>
      </c>
      <c r="B408" s="2" t="s">
        <v>647</v>
      </c>
      <c r="C408" t="s">
        <v>19</v>
      </c>
      <c r="D408" t="s">
        <v>18</v>
      </c>
      <c r="E408" s="28" t="s">
        <v>776</v>
      </c>
      <c r="F408" s="13">
        <v>254</v>
      </c>
      <c r="G408" s="5">
        <v>889</v>
      </c>
      <c r="H408" s="5">
        <v>127</v>
      </c>
      <c r="I408" s="5">
        <v>127</v>
      </c>
      <c r="J408" s="5">
        <v>0</v>
      </c>
      <c r="K408" s="5">
        <f t="shared" ref="K408:K423" si="144">+F408</f>
        <v>254</v>
      </c>
      <c r="L408" s="5">
        <v>177.79999999999998</v>
      </c>
      <c r="M408" s="5">
        <v>32258</v>
      </c>
      <c r="N408" s="5">
        <v>0</v>
      </c>
      <c r="O408" s="29">
        <f t="shared" si="134"/>
        <v>0</v>
      </c>
      <c r="P408" s="5">
        <v>101.29012</v>
      </c>
      <c r="Q408" s="29">
        <f t="shared" si="135"/>
        <v>3.14E-3</v>
      </c>
      <c r="R408" s="5">
        <v>0</v>
      </c>
      <c r="S408" s="4">
        <v>0</v>
      </c>
      <c r="T408" s="6">
        <v>35.931034482758619</v>
      </c>
      <c r="U408" s="6">
        <v>0</v>
      </c>
      <c r="V408" s="6">
        <f t="shared" si="136"/>
        <v>0</v>
      </c>
      <c r="W408" s="6">
        <v>1386.2068965517242</v>
      </c>
      <c r="X408" s="6">
        <v>1558.6206896551723</v>
      </c>
      <c r="Y408" s="6">
        <f t="shared" si="131"/>
        <v>790.44234521590056</v>
      </c>
      <c r="Z408" s="5">
        <v>80064</v>
      </c>
      <c r="AA408" s="6">
        <f t="shared" si="141"/>
        <v>5.9942501184684156</v>
      </c>
      <c r="AB408" s="4">
        <f t="shared" si="137"/>
        <v>5.0000000000000009</v>
      </c>
      <c r="AC408" s="4">
        <v>0.64300000000000002</v>
      </c>
      <c r="AD408" s="6">
        <v>0</v>
      </c>
      <c r="AE408" s="4">
        <f t="shared" si="143"/>
        <v>6.907646828729358E-2</v>
      </c>
      <c r="AF408" s="4">
        <f t="shared" si="139"/>
        <v>0.12114011516314781</v>
      </c>
      <c r="AG408" s="4">
        <f t="shared" si="140"/>
        <v>1</v>
      </c>
      <c r="AH408" s="6">
        <v>27.083759972799999</v>
      </c>
      <c r="AI408" s="4">
        <f t="shared" si="142"/>
        <v>1.4114403384104339</v>
      </c>
      <c r="AJ408" s="29">
        <v>3.928192880412916E-2</v>
      </c>
      <c r="AK408" t="s">
        <v>3</v>
      </c>
    </row>
    <row r="409" spans="1:37" x14ac:dyDescent="0.3">
      <c r="A409" s="21" t="s">
        <v>646</v>
      </c>
      <c r="B409" s="2" t="s">
        <v>648</v>
      </c>
      <c r="C409" t="s">
        <v>19</v>
      </c>
      <c r="D409" t="s">
        <v>18</v>
      </c>
      <c r="E409" s="28" t="s">
        <v>776</v>
      </c>
      <c r="F409" s="13">
        <v>254</v>
      </c>
      <c r="G409" s="5">
        <v>622.29999999999995</v>
      </c>
      <c r="H409" s="5">
        <v>127</v>
      </c>
      <c r="I409" s="5">
        <v>127</v>
      </c>
      <c r="J409" s="5">
        <v>0</v>
      </c>
      <c r="K409" s="5">
        <f t="shared" si="144"/>
        <v>254</v>
      </c>
      <c r="L409" s="5">
        <v>177.79999999999998</v>
      </c>
      <c r="M409" s="5">
        <v>32258</v>
      </c>
      <c r="N409" s="5">
        <v>0</v>
      </c>
      <c r="O409" s="29">
        <f t="shared" si="134"/>
        <v>0</v>
      </c>
      <c r="P409" s="5">
        <v>193.54799999999997</v>
      </c>
      <c r="Q409" s="29">
        <f t="shared" si="135"/>
        <v>5.9999999999999993E-3</v>
      </c>
      <c r="R409" s="5">
        <v>0</v>
      </c>
      <c r="S409" s="4">
        <v>0</v>
      </c>
      <c r="T409" s="6">
        <v>28.827586206896552</v>
      </c>
      <c r="U409" s="6">
        <v>0</v>
      </c>
      <c r="V409" s="6">
        <f t="shared" si="136"/>
        <v>0</v>
      </c>
      <c r="W409" s="6">
        <v>1475.8620689655172</v>
      </c>
      <c r="X409" s="6">
        <v>1627.5862068965516</v>
      </c>
      <c r="Y409" s="6">
        <f t="shared" si="131"/>
        <v>427.223841114349</v>
      </c>
      <c r="Z409" s="5">
        <v>82688.320000000007</v>
      </c>
      <c r="AA409" s="6">
        <f t="shared" si="141"/>
        <v>5.3691327239039781</v>
      </c>
      <c r="AB409" s="4">
        <f t="shared" si="137"/>
        <v>3.5</v>
      </c>
      <c r="AC409" s="4">
        <v>0.64300000000000002</v>
      </c>
      <c r="AD409" s="6">
        <v>0</v>
      </c>
      <c r="AE409" s="4">
        <f t="shared" si="143"/>
        <v>8.8919794681694628E-2</v>
      </c>
      <c r="AF409" s="4">
        <f t="shared" si="139"/>
        <v>0.30717703349282294</v>
      </c>
      <c r="AG409" s="4">
        <f t="shared" si="140"/>
        <v>1</v>
      </c>
      <c r="AH409" s="6">
        <v>55.561998475999999</v>
      </c>
      <c r="AI409" s="4">
        <f t="shared" si="142"/>
        <v>3.3326524936399182</v>
      </c>
      <c r="AJ409" s="29">
        <v>0.11560636640616941</v>
      </c>
      <c r="AK409" t="s">
        <v>388</v>
      </c>
    </row>
    <row r="410" spans="1:37" x14ac:dyDescent="0.3">
      <c r="A410" s="21" t="s">
        <v>646</v>
      </c>
      <c r="B410" s="2" t="s">
        <v>649</v>
      </c>
      <c r="C410" t="s">
        <v>19</v>
      </c>
      <c r="D410" t="s">
        <v>18</v>
      </c>
      <c r="E410" s="28" t="s">
        <v>776</v>
      </c>
      <c r="F410" s="13">
        <v>254</v>
      </c>
      <c r="G410" s="5">
        <v>533.4</v>
      </c>
      <c r="H410" s="5">
        <v>127</v>
      </c>
      <c r="I410" s="5">
        <v>127</v>
      </c>
      <c r="J410" s="5">
        <v>0</v>
      </c>
      <c r="K410" s="5">
        <f t="shared" si="144"/>
        <v>254</v>
      </c>
      <c r="L410" s="5">
        <v>177.79999999999998</v>
      </c>
      <c r="M410" s="5">
        <v>32258</v>
      </c>
      <c r="N410" s="5">
        <v>0</v>
      </c>
      <c r="O410" s="29">
        <f t="shared" si="134"/>
        <v>0</v>
      </c>
      <c r="P410" s="5">
        <v>193.54799999999997</v>
      </c>
      <c r="Q410" s="29">
        <f t="shared" si="135"/>
        <v>5.9999999999999993E-3</v>
      </c>
      <c r="R410" s="5">
        <v>0</v>
      </c>
      <c r="S410" s="4">
        <v>0</v>
      </c>
      <c r="T410" s="6">
        <v>34.482758620689658</v>
      </c>
      <c r="U410" s="6">
        <v>0</v>
      </c>
      <c r="V410" s="6">
        <f t="shared" si="136"/>
        <v>0</v>
      </c>
      <c r="W410" s="6">
        <v>1475.8620689655172</v>
      </c>
      <c r="X410" s="6">
        <v>1627.5862068965516</v>
      </c>
      <c r="Y410" s="6">
        <f t="shared" si="131"/>
        <v>541.44129621592583</v>
      </c>
      <c r="Z410" s="5">
        <v>104794.88</v>
      </c>
      <c r="AA410" s="6">
        <f t="shared" si="141"/>
        <v>5.8722021951470351</v>
      </c>
      <c r="AB410" s="4">
        <f t="shared" si="137"/>
        <v>3</v>
      </c>
      <c r="AC410" s="4">
        <v>0.64300000000000002</v>
      </c>
      <c r="AD410" s="6">
        <v>0</v>
      </c>
      <c r="AE410" s="4">
        <f t="shared" si="143"/>
        <v>9.4210785541571071E-2</v>
      </c>
      <c r="AF410" s="4">
        <f t="shared" si="139"/>
        <v>0.25679999999999997</v>
      </c>
      <c r="AG410" s="4">
        <f t="shared" si="140"/>
        <v>1</v>
      </c>
      <c r="AH410" s="6">
        <v>69.296411310400003</v>
      </c>
      <c r="AI410" s="4">
        <f t="shared" si="142"/>
        <v>4.0524677616429097</v>
      </c>
      <c r="AJ410" s="29">
        <v>0.11752156508764436</v>
      </c>
      <c r="AK410" t="s">
        <v>388</v>
      </c>
    </row>
    <row r="411" spans="1:37" x14ac:dyDescent="0.3">
      <c r="A411" s="21" t="s">
        <v>646</v>
      </c>
      <c r="B411" s="2" t="s">
        <v>650</v>
      </c>
      <c r="C411" t="s">
        <v>19</v>
      </c>
      <c r="D411" t="s">
        <v>18</v>
      </c>
      <c r="E411" s="28" t="s">
        <v>776</v>
      </c>
      <c r="F411" s="13">
        <v>254</v>
      </c>
      <c r="G411" s="5">
        <v>711.19999999999993</v>
      </c>
      <c r="H411" s="5">
        <v>127</v>
      </c>
      <c r="I411" s="5">
        <v>127</v>
      </c>
      <c r="J411" s="5">
        <v>0</v>
      </c>
      <c r="K411" s="5">
        <f t="shared" si="144"/>
        <v>254</v>
      </c>
      <c r="L411" s="5">
        <v>177.79999999999998</v>
      </c>
      <c r="M411" s="5">
        <v>32258</v>
      </c>
      <c r="N411" s="5">
        <v>0</v>
      </c>
      <c r="O411" s="29">
        <f t="shared" si="134"/>
        <v>0</v>
      </c>
      <c r="P411" s="5">
        <v>154.83839999999998</v>
      </c>
      <c r="Q411" s="29">
        <f t="shared" si="135"/>
        <v>4.7999999999999996E-3</v>
      </c>
      <c r="R411" s="5">
        <v>0</v>
      </c>
      <c r="S411" s="4">
        <v>0</v>
      </c>
      <c r="T411" s="6">
        <v>28.034482758620694</v>
      </c>
      <c r="U411" s="6">
        <v>0</v>
      </c>
      <c r="V411" s="6">
        <f t="shared" si="136"/>
        <v>0</v>
      </c>
      <c r="W411" s="6">
        <v>1475.8620689655172</v>
      </c>
      <c r="X411" s="6">
        <v>1627.5862068965516</v>
      </c>
      <c r="Y411" s="6">
        <f t="shared" si="131"/>
        <v>315.99396532126406</v>
      </c>
      <c r="Z411" s="5">
        <v>48928.000000000007</v>
      </c>
      <c r="AA411" s="6">
        <f t="shared" si="141"/>
        <v>5.294759933993296</v>
      </c>
      <c r="AB411" s="4">
        <f t="shared" si="137"/>
        <v>4</v>
      </c>
      <c r="AC411" s="4">
        <v>0.64300000000000002</v>
      </c>
      <c r="AD411" s="6">
        <v>0</v>
      </c>
      <c r="AE411" s="4">
        <f t="shared" si="143"/>
        <v>5.4103763804083577E-2</v>
      </c>
      <c r="AF411" s="4">
        <f t="shared" si="139"/>
        <v>0.25269372693726927</v>
      </c>
      <c r="AG411" s="4">
        <f t="shared" si="140"/>
        <v>1</v>
      </c>
      <c r="AH411" s="6">
        <v>38.902585641599998</v>
      </c>
      <c r="AI411" s="4">
        <f t="shared" si="142"/>
        <v>2.1999484195770083</v>
      </c>
      <c r="AJ411" s="29">
        <v>7.8472944855760424E-2</v>
      </c>
      <c r="AK411" t="s">
        <v>388</v>
      </c>
    </row>
    <row r="412" spans="1:37" x14ac:dyDescent="0.3">
      <c r="A412" s="21" t="s">
        <v>646</v>
      </c>
      <c r="B412" s="2" t="s">
        <v>651</v>
      </c>
      <c r="C412" t="s">
        <v>19</v>
      </c>
      <c r="D412" t="s">
        <v>18</v>
      </c>
      <c r="E412" s="28" t="s">
        <v>776</v>
      </c>
      <c r="F412" s="13">
        <v>254</v>
      </c>
      <c r="G412" s="5">
        <v>685.8</v>
      </c>
      <c r="H412" s="5">
        <v>127</v>
      </c>
      <c r="I412" s="5">
        <v>127</v>
      </c>
      <c r="J412" s="5">
        <v>0</v>
      </c>
      <c r="K412" s="5">
        <f t="shared" si="144"/>
        <v>254</v>
      </c>
      <c r="L412" s="5">
        <v>177.79999999999998</v>
      </c>
      <c r="M412" s="5">
        <v>32258</v>
      </c>
      <c r="N412" s="5">
        <v>0</v>
      </c>
      <c r="O412" s="29">
        <f t="shared" si="134"/>
        <v>0</v>
      </c>
      <c r="P412" s="5">
        <v>193.54799999999997</v>
      </c>
      <c r="Q412" s="29">
        <f t="shared" si="135"/>
        <v>5.9999999999999993E-3</v>
      </c>
      <c r="R412" s="5">
        <v>0</v>
      </c>
      <c r="S412" s="4">
        <v>0</v>
      </c>
      <c r="T412" s="6">
        <v>30.206896551724139</v>
      </c>
      <c r="U412" s="6">
        <v>0</v>
      </c>
      <c r="V412" s="6">
        <f t="shared" si="136"/>
        <v>0</v>
      </c>
      <c r="W412" s="6">
        <v>1475.8620689655172</v>
      </c>
      <c r="X412" s="6">
        <v>1627.5862068965516</v>
      </c>
      <c r="Y412" s="6">
        <f t="shared" si="131"/>
        <v>426.76421352842709</v>
      </c>
      <c r="Z412" s="5">
        <v>82599.360000000001</v>
      </c>
      <c r="AA412" s="6">
        <f t="shared" si="141"/>
        <v>5.4960801078335946</v>
      </c>
      <c r="AB412" s="4">
        <f t="shared" si="137"/>
        <v>3.8571428571428572</v>
      </c>
      <c r="AC412" s="4">
        <v>0.64300000000000002</v>
      </c>
      <c r="AD412" s="6">
        <v>0</v>
      </c>
      <c r="AE412" s="4">
        <f t="shared" si="143"/>
        <v>8.4768234194002631E-2</v>
      </c>
      <c r="AF412" s="4">
        <f t="shared" si="139"/>
        <v>0.29315068493150681</v>
      </c>
      <c r="AG412" s="4">
        <f t="shared" si="140"/>
        <v>1</v>
      </c>
      <c r="AH412" s="6">
        <v>45.762417880000001</v>
      </c>
      <c r="AI412" s="4">
        <f t="shared" si="142"/>
        <v>2.6334919154763869</v>
      </c>
      <c r="AJ412" s="29">
        <v>8.718180998723199E-2</v>
      </c>
      <c r="AK412" t="s">
        <v>388</v>
      </c>
    </row>
    <row r="413" spans="1:37" x14ac:dyDescent="0.3">
      <c r="A413" s="21" t="s">
        <v>646</v>
      </c>
      <c r="B413" s="2" t="s">
        <v>652</v>
      </c>
      <c r="C413" t="s">
        <v>19</v>
      </c>
      <c r="D413" t="s">
        <v>18</v>
      </c>
      <c r="E413" s="28" t="s">
        <v>776</v>
      </c>
      <c r="F413" s="13">
        <v>254</v>
      </c>
      <c r="G413" s="5">
        <v>736.59999999999991</v>
      </c>
      <c r="H413" s="5">
        <v>127</v>
      </c>
      <c r="I413" s="5">
        <v>127</v>
      </c>
      <c r="J413" s="5">
        <v>0</v>
      </c>
      <c r="K413" s="5">
        <f t="shared" si="144"/>
        <v>254</v>
      </c>
      <c r="L413" s="5">
        <v>177.79999999999998</v>
      </c>
      <c r="M413" s="5">
        <v>32258</v>
      </c>
      <c r="N413" s="5">
        <v>0</v>
      </c>
      <c r="O413" s="29">
        <f t="shared" si="134"/>
        <v>0</v>
      </c>
      <c r="P413" s="5">
        <v>193.54799999999997</v>
      </c>
      <c r="Q413" s="29">
        <f t="shared" si="135"/>
        <v>5.9999999999999993E-3</v>
      </c>
      <c r="R413" s="5">
        <v>0</v>
      </c>
      <c r="S413" s="4">
        <v>0</v>
      </c>
      <c r="T413" s="6">
        <v>34.137931034482762</v>
      </c>
      <c r="U413" s="6">
        <v>0</v>
      </c>
      <c r="V413" s="6">
        <f t="shared" si="136"/>
        <v>0</v>
      </c>
      <c r="W413" s="6">
        <v>1475.8620689655172</v>
      </c>
      <c r="X413" s="6">
        <v>1627.5862068965516</v>
      </c>
      <c r="Y413" s="6">
        <f t="shared" si="131"/>
        <v>650.37303407940158</v>
      </c>
      <c r="Z413" s="5">
        <v>125878.40000000001</v>
      </c>
      <c r="AA413" s="6">
        <f t="shared" si="141"/>
        <v>5.8427674123212165</v>
      </c>
      <c r="AB413" s="4">
        <f t="shared" si="137"/>
        <v>4.1428571428571423</v>
      </c>
      <c r="AC413" s="4">
        <v>0.64300000000000002</v>
      </c>
      <c r="AD413" s="6">
        <v>0</v>
      </c>
      <c r="AE413" s="4">
        <f t="shared" si="143"/>
        <v>0.11430798780789482</v>
      </c>
      <c r="AF413" s="4">
        <f t="shared" si="139"/>
        <v>0.25939393939393934</v>
      </c>
      <c r="AG413" s="4">
        <f t="shared" si="140"/>
        <v>1</v>
      </c>
      <c r="AH413" s="6">
        <v>43.792753403200003</v>
      </c>
      <c r="AI413" s="4">
        <f t="shared" si="142"/>
        <v>2.4651877119038716</v>
      </c>
      <c r="AJ413" s="29">
        <v>7.2212569338598251E-2</v>
      </c>
      <c r="AK413" t="s">
        <v>388</v>
      </c>
    </row>
    <row r="414" spans="1:37" x14ac:dyDescent="0.3">
      <c r="A414" s="21" t="s">
        <v>646</v>
      </c>
      <c r="B414" s="2" t="s">
        <v>653</v>
      </c>
      <c r="C414" t="s">
        <v>19</v>
      </c>
      <c r="D414" t="s">
        <v>18</v>
      </c>
      <c r="E414" s="28" t="s">
        <v>776</v>
      </c>
      <c r="F414" s="13">
        <v>254</v>
      </c>
      <c r="G414" s="5">
        <v>685.8</v>
      </c>
      <c r="H414" s="5">
        <v>127</v>
      </c>
      <c r="I414" s="5">
        <v>127</v>
      </c>
      <c r="J414" s="5">
        <v>0</v>
      </c>
      <c r="K414" s="5">
        <f t="shared" si="144"/>
        <v>254</v>
      </c>
      <c r="L414" s="5">
        <v>177.79999999999998</v>
      </c>
      <c r="M414" s="5">
        <v>32258</v>
      </c>
      <c r="N414" s="5">
        <v>0</v>
      </c>
      <c r="O414" s="29">
        <f t="shared" si="134"/>
        <v>0</v>
      </c>
      <c r="P414" s="5">
        <v>193.54799999999997</v>
      </c>
      <c r="Q414" s="29">
        <f t="shared" si="135"/>
        <v>5.9999999999999993E-3</v>
      </c>
      <c r="R414" s="5">
        <v>0</v>
      </c>
      <c r="S414" s="4">
        <v>0</v>
      </c>
      <c r="T414" s="6">
        <v>33.793103448275865</v>
      </c>
      <c r="U414" s="6">
        <v>0</v>
      </c>
      <c r="V414" s="6">
        <f t="shared" si="136"/>
        <v>0</v>
      </c>
      <c r="W414" s="6">
        <v>1475.8620689655172</v>
      </c>
      <c r="X414" s="6">
        <v>1627.5862068965516</v>
      </c>
      <c r="Y414" s="6">
        <f t="shared" si="131"/>
        <v>753.09979953293271</v>
      </c>
      <c r="Z414" s="5">
        <v>145760.96000000005</v>
      </c>
      <c r="AA414" s="6">
        <f t="shared" si="141"/>
        <v>5.8131835897617981</v>
      </c>
      <c r="AB414" s="4">
        <f t="shared" si="137"/>
        <v>3.8571428571428572</v>
      </c>
      <c r="AC414" s="4">
        <v>0.64300000000000002</v>
      </c>
      <c r="AD414" s="6">
        <v>0</v>
      </c>
      <c r="AE414" s="4">
        <f t="shared" si="143"/>
        <v>0.1337136378762554</v>
      </c>
      <c r="AF414" s="4">
        <f t="shared" si="139"/>
        <v>0.26204081632653059</v>
      </c>
      <c r="AG414" s="4">
        <f t="shared" si="140"/>
        <v>1</v>
      </c>
      <c r="AH414" s="6">
        <v>54.612417880000002</v>
      </c>
      <c r="AI414" s="4">
        <f t="shared" si="142"/>
        <v>3.2282248904264721</v>
      </c>
      <c r="AJ414" s="29">
        <v>9.5529103900375181E-2</v>
      </c>
      <c r="AK414" t="s">
        <v>388</v>
      </c>
    </row>
    <row r="415" spans="1:37" x14ac:dyDescent="0.3">
      <c r="A415" s="21" t="s">
        <v>646</v>
      </c>
      <c r="B415" s="2" t="s">
        <v>654</v>
      </c>
      <c r="C415" t="s">
        <v>19</v>
      </c>
      <c r="D415" t="s">
        <v>18</v>
      </c>
      <c r="E415" s="28" t="s">
        <v>776</v>
      </c>
      <c r="F415" s="13">
        <v>254</v>
      </c>
      <c r="G415" s="5">
        <v>889</v>
      </c>
      <c r="H415" s="5">
        <v>127</v>
      </c>
      <c r="I415" s="5">
        <v>127</v>
      </c>
      <c r="J415" s="5">
        <v>0</v>
      </c>
      <c r="K415" s="5">
        <f t="shared" si="144"/>
        <v>254</v>
      </c>
      <c r="L415" s="5">
        <v>177.79999999999998</v>
      </c>
      <c r="M415" s="5">
        <v>32258</v>
      </c>
      <c r="N415" s="5">
        <v>0</v>
      </c>
      <c r="O415" s="29">
        <f t="shared" si="134"/>
        <v>0</v>
      </c>
      <c r="P415" s="5">
        <v>193.54799999999997</v>
      </c>
      <c r="Q415" s="29">
        <f t="shared" si="135"/>
        <v>5.9999999999999993E-3</v>
      </c>
      <c r="R415" s="5">
        <v>0</v>
      </c>
      <c r="S415" s="4">
        <v>0</v>
      </c>
      <c r="T415" s="6">
        <v>31.793103448275861</v>
      </c>
      <c r="U415" s="6">
        <v>0</v>
      </c>
      <c r="V415" s="6">
        <f t="shared" si="136"/>
        <v>0</v>
      </c>
      <c r="W415" s="6">
        <v>1475.8620689655172</v>
      </c>
      <c r="X415" s="6">
        <v>1627.5862068965516</v>
      </c>
      <c r="Y415" s="6">
        <f t="shared" si="131"/>
        <v>753.09979953293271</v>
      </c>
      <c r="Z415" s="5">
        <v>145760.96000000005</v>
      </c>
      <c r="AA415" s="6">
        <f t="shared" si="141"/>
        <v>5.6385373500825429</v>
      </c>
      <c r="AB415" s="4">
        <f t="shared" si="137"/>
        <v>5.0000000000000009</v>
      </c>
      <c r="AC415" s="4">
        <v>0.64300000000000002</v>
      </c>
      <c r="AD415" s="6">
        <v>0</v>
      </c>
      <c r="AE415" s="4">
        <f t="shared" si="143"/>
        <v>0.14212512485762502</v>
      </c>
      <c r="AF415" s="4">
        <f t="shared" si="139"/>
        <v>0.27852494577006504</v>
      </c>
      <c r="AG415" s="4">
        <f t="shared" si="140"/>
        <v>1</v>
      </c>
      <c r="AH415" s="6">
        <v>40.783759972799999</v>
      </c>
      <c r="AI415" s="4">
        <f t="shared" si="142"/>
        <v>2.4288135062538241</v>
      </c>
      <c r="AJ415" s="29">
        <v>7.6394351064382748E-2</v>
      </c>
      <c r="AK415" t="s">
        <v>388</v>
      </c>
    </row>
    <row r="416" spans="1:37" x14ac:dyDescent="0.3">
      <c r="A416" s="21" t="s">
        <v>646</v>
      </c>
      <c r="B416" s="2" t="s">
        <v>655</v>
      </c>
      <c r="C416" t="s">
        <v>19</v>
      </c>
      <c r="D416" t="s">
        <v>18</v>
      </c>
      <c r="E416" s="28" t="s">
        <v>776</v>
      </c>
      <c r="F416" s="13">
        <v>254</v>
      </c>
      <c r="G416" s="5">
        <v>711.19999999999993</v>
      </c>
      <c r="H416" s="5">
        <v>127</v>
      </c>
      <c r="I416" s="5">
        <v>127</v>
      </c>
      <c r="J416" s="5">
        <v>0</v>
      </c>
      <c r="K416" s="5">
        <f t="shared" si="144"/>
        <v>254</v>
      </c>
      <c r="L416" s="5">
        <v>177.79999999999998</v>
      </c>
      <c r="M416" s="5">
        <v>32258</v>
      </c>
      <c r="N416" s="5">
        <v>0</v>
      </c>
      <c r="O416" s="29">
        <f t="shared" si="134"/>
        <v>0</v>
      </c>
      <c r="P416" s="5">
        <v>154.83839999999998</v>
      </c>
      <c r="Q416" s="29">
        <f t="shared" si="135"/>
        <v>4.7999999999999996E-3</v>
      </c>
      <c r="R416" s="5">
        <v>0</v>
      </c>
      <c r="S416" s="4">
        <v>0</v>
      </c>
      <c r="T416" s="6">
        <v>34.896551724137929</v>
      </c>
      <c r="U416" s="6">
        <v>0</v>
      </c>
      <c r="V416" s="6">
        <f t="shared" si="136"/>
        <v>0</v>
      </c>
      <c r="W416" s="6">
        <v>1475.8620689655172</v>
      </c>
      <c r="X416" s="6">
        <v>1627.5862068965516</v>
      </c>
      <c r="Y416" s="6">
        <f t="shared" si="131"/>
        <v>663.58732717465455</v>
      </c>
      <c r="Z416" s="5">
        <v>102748.80000000002</v>
      </c>
      <c r="AA416" s="6">
        <f t="shared" si="141"/>
        <v>5.9073303381593556</v>
      </c>
      <c r="AB416" s="4">
        <f t="shared" si="137"/>
        <v>4</v>
      </c>
      <c r="AC416" s="4">
        <v>0.64300000000000002</v>
      </c>
      <c r="AD416" s="6">
        <v>0</v>
      </c>
      <c r="AE416" s="4">
        <f t="shared" si="143"/>
        <v>9.1276043421652089E-2</v>
      </c>
      <c r="AF416" s="4">
        <f t="shared" si="139"/>
        <v>0.20300395256916995</v>
      </c>
      <c r="AG416" s="4">
        <f t="shared" si="140"/>
        <v>1</v>
      </c>
      <c r="AH416" s="6">
        <v>44.277585641599998</v>
      </c>
      <c r="AI416" s="4">
        <f t="shared" si="142"/>
        <v>2.4658207781444785</v>
      </c>
      <c r="AJ416" s="29">
        <v>7.0660872100978142E-2</v>
      </c>
      <c r="AK416" t="s">
        <v>388</v>
      </c>
    </row>
    <row r="417" spans="1:37" x14ac:dyDescent="0.3">
      <c r="A417" s="21" t="s">
        <v>646</v>
      </c>
      <c r="B417" s="2" t="s">
        <v>656</v>
      </c>
      <c r="C417" t="s">
        <v>19</v>
      </c>
      <c r="D417" t="s">
        <v>18</v>
      </c>
      <c r="E417" s="28" t="s">
        <v>776</v>
      </c>
      <c r="F417" s="13">
        <v>203.2</v>
      </c>
      <c r="G417" s="5">
        <v>533.4</v>
      </c>
      <c r="H417" s="5">
        <v>101.6</v>
      </c>
      <c r="I417" s="5">
        <v>101.6</v>
      </c>
      <c r="J417" s="5">
        <v>0</v>
      </c>
      <c r="K417" s="5">
        <f t="shared" si="144"/>
        <v>203.2</v>
      </c>
      <c r="L417" s="5">
        <v>152.39999999999998</v>
      </c>
      <c r="M417" s="5">
        <v>20645.12</v>
      </c>
      <c r="N417" s="5">
        <v>0</v>
      </c>
      <c r="O417" s="29">
        <f t="shared" si="134"/>
        <v>0</v>
      </c>
      <c r="P417" s="5">
        <v>154.83839999999998</v>
      </c>
      <c r="Q417" s="29">
        <f t="shared" si="135"/>
        <v>7.4999999999999997E-3</v>
      </c>
      <c r="R417" s="5">
        <v>0</v>
      </c>
      <c r="S417" s="4">
        <v>0</v>
      </c>
      <c r="T417" s="6">
        <v>29.172413793103448</v>
      </c>
      <c r="U417" s="6">
        <v>0</v>
      </c>
      <c r="V417" s="6">
        <f t="shared" si="136"/>
        <v>0</v>
      </c>
      <c r="W417" s="6">
        <v>1475.8620689655172</v>
      </c>
      <c r="X417" s="6">
        <v>1627.5862068965516</v>
      </c>
      <c r="Y417" s="6">
        <f t="shared" si="131"/>
        <v>315.99396532126406</v>
      </c>
      <c r="Z417" s="5">
        <v>48928.000000000007</v>
      </c>
      <c r="AA417" s="6">
        <f t="shared" si="141"/>
        <v>5.4011493029820468</v>
      </c>
      <c r="AB417" s="4">
        <f t="shared" si="137"/>
        <v>3.5000000000000004</v>
      </c>
      <c r="AC417" s="4">
        <v>0.64300000000000002</v>
      </c>
      <c r="AD417" s="6">
        <v>0</v>
      </c>
      <c r="AE417" s="4">
        <f t="shared" si="143"/>
        <v>8.1239583282949085E-2</v>
      </c>
      <c r="AF417" s="4">
        <f t="shared" si="139"/>
        <v>0.37943262411347517</v>
      </c>
      <c r="AG417" s="4">
        <f t="shared" si="140"/>
        <v>1</v>
      </c>
      <c r="AH417" s="6">
        <v>28.834191647743999</v>
      </c>
      <c r="AI417" s="4">
        <f t="shared" si="142"/>
        <v>2.3248920045724595</v>
      </c>
      <c r="AJ417" s="29">
        <v>7.9694879589363263E-2</v>
      </c>
      <c r="AK417" t="s">
        <v>388</v>
      </c>
    </row>
    <row r="418" spans="1:37" x14ac:dyDescent="0.3">
      <c r="A418" s="21" t="s">
        <v>646</v>
      </c>
      <c r="B418" s="2" t="s">
        <v>657</v>
      </c>
      <c r="C418" t="s">
        <v>19</v>
      </c>
      <c r="D418" t="s">
        <v>18</v>
      </c>
      <c r="E418" s="28" t="s">
        <v>776</v>
      </c>
      <c r="F418" s="13">
        <v>203.2</v>
      </c>
      <c r="G418" s="5">
        <v>609.59999999999991</v>
      </c>
      <c r="H418" s="5">
        <v>101.6</v>
      </c>
      <c r="I418" s="5">
        <v>101.6</v>
      </c>
      <c r="J418" s="5">
        <v>0</v>
      </c>
      <c r="K418" s="5">
        <f t="shared" si="144"/>
        <v>203.2</v>
      </c>
      <c r="L418" s="5">
        <v>152.39999999999998</v>
      </c>
      <c r="M418" s="5">
        <v>20645.12</v>
      </c>
      <c r="N418" s="5">
        <v>0</v>
      </c>
      <c r="O418" s="29">
        <f t="shared" si="134"/>
        <v>0</v>
      </c>
      <c r="P418" s="5">
        <v>154.83839999999998</v>
      </c>
      <c r="Q418" s="29">
        <f t="shared" si="135"/>
        <v>7.4999999999999997E-3</v>
      </c>
      <c r="R418" s="5">
        <v>0</v>
      </c>
      <c r="S418" s="4">
        <v>0</v>
      </c>
      <c r="T418" s="6">
        <v>32</v>
      </c>
      <c r="U418" s="6">
        <v>0</v>
      </c>
      <c r="V418" s="6">
        <f t="shared" si="136"/>
        <v>0</v>
      </c>
      <c r="W418" s="6">
        <v>1475.8620689655172</v>
      </c>
      <c r="X418" s="6">
        <v>1627.5862068965516</v>
      </c>
      <c r="Y418" s="6">
        <f t="shared" si="131"/>
        <v>311.97222394444799</v>
      </c>
      <c r="Z418" s="5">
        <v>48305.280000000006</v>
      </c>
      <c r="AA418" s="6">
        <f t="shared" si="141"/>
        <v>5.6568542494923806</v>
      </c>
      <c r="AB418" s="4">
        <f t="shared" si="137"/>
        <v>4</v>
      </c>
      <c r="AC418" s="4">
        <v>0.64300000000000002</v>
      </c>
      <c r="AD418" s="6">
        <v>0</v>
      </c>
      <c r="AE418" s="4">
        <f t="shared" si="143"/>
        <v>7.3118489986979993E-2</v>
      </c>
      <c r="AF418" s="4">
        <f t="shared" si="139"/>
        <v>0.34590517241379309</v>
      </c>
      <c r="AG418" s="4">
        <f t="shared" si="140"/>
        <v>1</v>
      </c>
      <c r="AH418" s="6">
        <v>29.290313750016001</v>
      </c>
      <c r="AI418" s="4">
        <f t="shared" si="142"/>
        <v>2.4016214938401999</v>
      </c>
      <c r="AJ418" s="29">
        <v>7.5050671682506245E-2</v>
      </c>
      <c r="AK418" t="s">
        <v>388</v>
      </c>
    </row>
    <row r="419" spans="1:37" x14ac:dyDescent="0.3">
      <c r="A419" s="21" t="s">
        <v>646</v>
      </c>
      <c r="B419" s="2" t="s">
        <v>658</v>
      </c>
      <c r="C419" t="s">
        <v>19</v>
      </c>
      <c r="D419" t="s">
        <v>18</v>
      </c>
      <c r="E419" s="28" t="s">
        <v>776</v>
      </c>
      <c r="F419" s="13">
        <v>203.2</v>
      </c>
      <c r="G419" s="5">
        <v>685.8</v>
      </c>
      <c r="H419" s="5">
        <v>101.6</v>
      </c>
      <c r="I419" s="5">
        <v>101.6</v>
      </c>
      <c r="J419" s="5">
        <v>0</v>
      </c>
      <c r="K419" s="5">
        <f t="shared" si="144"/>
        <v>203.2</v>
      </c>
      <c r="L419" s="5">
        <v>152.39999999999998</v>
      </c>
      <c r="M419" s="5">
        <v>20645.12</v>
      </c>
      <c r="N419" s="5">
        <v>0</v>
      </c>
      <c r="O419" s="29">
        <f t="shared" si="134"/>
        <v>0</v>
      </c>
      <c r="P419" s="5">
        <v>154.83839999999998</v>
      </c>
      <c r="Q419" s="29">
        <f t="shared" si="135"/>
        <v>7.4999999999999997E-3</v>
      </c>
      <c r="R419" s="5">
        <v>0</v>
      </c>
      <c r="S419" s="4">
        <v>0</v>
      </c>
      <c r="T419" s="6">
        <v>28.034482758620694</v>
      </c>
      <c r="U419" s="6">
        <v>0</v>
      </c>
      <c r="V419" s="6">
        <f t="shared" si="136"/>
        <v>0</v>
      </c>
      <c r="W419" s="6">
        <v>1475.8620689655172</v>
      </c>
      <c r="X419" s="6">
        <v>1627.5862068965516</v>
      </c>
      <c r="Y419" s="6">
        <f t="shared" si="131"/>
        <v>266.0094653522641</v>
      </c>
      <c r="Z419" s="5">
        <v>41188.480000000003</v>
      </c>
      <c r="AA419" s="6">
        <f t="shared" si="141"/>
        <v>5.294759933993296</v>
      </c>
      <c r="AB419" s="4">
        <f t="shared" si="137"/>
        <v>4.5</v>
      </c>
      <c r="AC419" s="4">
        <v>0.64300000000000002</v>
      </c>
      <c r="AD419" s="6">
        <v>0</v>
      </c>
      <c r="AE419" s="4">
        <f t="shared" si="143"/>
        <v>7.1164893867303111E-2</v>
      </c>
      <c r="AF419" s="4">
        <f t="shared" si="139"/>
        <v>0.39483394833948332</v>
      </c>
      <c r="AG419" s="4">
        <f t="shared" si="140"/>
        <v>1</v>
      </c>
      <c r="AH419" s="6">
        <v>25.846435852288</v>
      </c>
      <c r="AI419" s="4">
        <f t="shared" si="142"/>
        <v>2.186589917641578</v>
      </c>
      <c r="AJ419" s="29">
        <v>7.7996442326698334E-2</v>
      </c>
      <c r="AK419" t="s">
        <v>388</v>
      </c>
    </row>
    <row r="420" spans="1:37" x14ac:dyDescent="0.3">
      <c r="A420" s="21" t="s">
        <v>646</v>
      </c>
      <c r="B420" s="2" t="s">
        <v>659</v>
      </c>
      <c r="C420" t="s">
        <v>19</v>
      </c>
      <c r="D420" t="s">
        <v>18</v>
      </c>
      <c r="E420" s="28" t="s">
        <v>776</v>
      </c>
      <c r="F420" s="13">
        <v>203.2</v>
      </c>
      <c r="G420" s="5">
        <v>711.19999999999993</v>
      </c>
      <c r="H420" s="5">
        <v>101.6</v>
      </c>
      <c r="I420" s="5">
        <v>101.6</v>
      </c>
      <c r="J420" s="5">
        <v>0</v>
      </c>
      <c r="K420" s="5">
        <f t="shared" si="144"/>
        <v>203.2</v>
      </c>
      <c r="L420" s="5">
        <v>152.39999999999998</v>
      </c>
      <c r="M420" s="5">
        <v>20645.12</v>
      </c>
      <c r="N420" s="5">
        <v>0</v>
      </c>
      <c r="O420" s="29">
        <f t="shared" si="134"/>
        <v>0</v>
      </c>
      <c r="P420" s="5">
        <v>193.54799999999997</v>
      </c>
      <c r="Q420" s="29">
        <f t="shared" si="135"/>
        <v>9.3749999999999997E-3</v>
      </c>
      <c r="R420" s="5">
        <v>0</v>
      </c>
      <c r="S420" s="4">
        <v>0</v>
      </c>
      <c r="T420" s="6">
        <v>30.206896551724139</v>
      </c>
      <c r="U420" s="6">
        <v>0</v>
      </c>
      <c r="V420" s="6">
        <f t="shared" si="136"/>
        <v>0</v>
      </c>
      <c r="W420" s="6">
        <v>1475.8620689655172</v>
      </c>
      <c r="X420" s="6">
        <v>1627.5862068965516</v>
      </c>
      <c r="Y420" s="6">
        <f t="shared" si="131"/>
        <v>307.95048256763192</v>
      </c>
      <c r="Z420" s="5">
        <v>59603.200000000012</v>
      </c>
      <c r="AA420" s="6">
        <f t="shared" si="141"/>
        <v>5.4960801078335946</v>
      </c>
      <c r="AB420" s="4">
        <f t="shared" si="137"/>
        <v>4.666666666666667</v>
      </c>
      <c r="AC420" s="4">
        <v>0.64300000000000002</v>
      </c>
      <c r="AD420" s="6">
        <v>0</v>
      </c>
      <c r="AE420" s="4">
        <f t="shared" si="143"/>
        <v>9.5575385214697384E-2</v>
      </c>
      <c r="AF420" s="4">
        <f t="shared" si="139"/>
        <v>0.45804794520547942</v>
      </c>
      <c r="AG420" s="4">
        <f t="shared" si="140"/>
        <v>1</v>
      </c>
      <c r="AH420" s="6">
        <v>27.315143219712002</v>
      </c>
      <c r="AI420" s="4">
        <f t="shared" si="142"/>
        <v>2.3311597139869837</v>
      </c>
      <c r="AJ420" s="29">
        <v>7.7173095554363622E-2</v>
      </c>
      <c r="AK420" t="s">
        <v>388</v>
      </c>
    </row>
    <row r="421" spans="1:37" x14ac:dyDescent="0.3">
      <c r="A421" s="21" t="s">
        <v>646</v>
      </c>
      <c r="B421" s="2" t="s">
        <v>660</v>
      </c>
      <c r="C421" t="s">
        <v>19</v>
      </c>
      <c r="D421" t="s">
        <v>18</v>
      </c>
      <c r="E421" s="28" t="s">
        <v>776</v>
      </c>
      <c r="F421" s="13">
        <v>203.2</v>
      </c>
      <c r="G421" s="5">
        <v>533.4</v>
      </c>
      <c r="H421" s="5">
        <v>101.6</v>
      </c>
      <c r="I421" s="5">
        <v>101.6</v>
      </c>
      <c r="J421" s="5">
        <v>0</v>
      </c>
      <c r="K421" s="5">
        <f t="shared" si="144"/>
        <v>203.2</v>
      </c>
      <c r="L421" s="5">
        <v>152.39999999999998</v>
      </c>
      <c r="M421" s="5">
        <v>20645.12</v>
      </c>
      <c r="N421" s="5">
        <v>0</v>
      </c>
      <c r="O421" s="29">
        <f t="shared" si="134"/>
        <v>0</v>
      </c>
      <c r="P421" s="5">
        <v>154.83839999999998</v>
      </c>
      <c r="Q421" s="29">
        <f t="shared" si="135"/>
        <v>7.4999999999999997E-3</v>
      </c>
      <c r="R421" s="5">
        <v>0</v>
      </c>
      <c r="S421" s="4">
        <v>0</v>
      </c>
      <c r="T421" s="6">
        <v>33.172413793103445</v>
      </c>
      <c r="U421" s="6">
        <v>0</v>
      </c>
      <c r="V421" s="6">
        <f t="shared" si="136"/>
        <v>0</v>
      </c>
      <c r="W421" s="6">
        <v>1475.8620689655172</v>
      </c>
      <c r="X421" s="6">
        <v>1627.5862068965516</v>
      </c>
      <c r="Y421" s="6">
        <f t="shared" si="131"/>
        <v>422.85737904809156</v>
      </c>
      <c r="Z421" s="5">
        <v>65474.560000000012</v>
      </c>
      <c r="AA421" s="6">
        <f t="shared" si="141"/>
        <v>5.7595497908346482</v>
      </c>
      <c r="AB421" s="4">
        <f t="shared" si="137"/>
        <v>3.5000000000000004</v>
      </c>
      <c r="AC421" s="4">
        <v>0.64300000000000002</v>
      </c>
      <c r="AD421" s="6">
        <v>0</v>
      </c>
      <c r="AE421" s="4">
        <f t="shared" si="143"/>
        <v>9.5604449005155828E-2</v>
      </c>
      <c r="AF421" s="4">
        <f t="shared" si="139"/>
        <v>0.33367983367983373</v>
      </c>
      <c r="AG421" s="4">
        <f t="shared" si="140"/>
        <v>1</v>
      </c>
      <c r="AH421" s="6">
        <v>38.584191647743999</v>
      </c>
      <c r="AI421" s="4">
        <f t="shared" si="142"/>
        <v>3.2675519265199391</v>
      </c>
      <c r="AJ421" s="29">
        <v>9.8502085102991938E-2</v>
      </c>
      <c r="AK421" t="s">
        <v>388</v>
      </c>
    </row>
    <row r="422" spans="1:37" x14ac:dyDescent="0.3">
      <c r="A422" s="21" t="s">
        <v>646</v>
      </c>
      <c r="B422" s="2" t="s">
        <v>661</v>
      </c>
      <c r="C422" t="s">
        <v>19</v>
      </c>
      <c r="D422" t="s">
        <v>18</v>
      </c>
      <c r="E422" s="28" t="s">
        <v>776</v>
      </c>
      <c r="F422" s="13">
        <v>203.2</v>
      </c>
      <c r="G422" s="5">
        <v>762</v>
      </c>
      <c r="H422" s="5">
        <v>101.6</v>
      </c>
      <c r="I422" s="5">
        <v>101.6</v>
      </c>
      <c r="J422" s="5">
        <v>0</v>
      </c>
      <c r="K422" s="5">
        <f t="shared" si="144"/>
        <v>203.2</v>
      </c>
      <c r="L422" s="5">
        <v>152.39999999999998</v>
      </c>
      <c r="M422" s="5">
        <v>20645.12</v>
      </c>
      <c r="N422" s="5">
        <v>0</v>
      </c>
      <c r="O422" s="29">
        <f t="shared" si="134"/>
        <v>0</v>
      </c>
      <c r="P422" s="5">
        <v>154.83839999999998</v>
      </c>
      <c r="Q422" s="29">
        <f t="shared" si="135"/>
        <v>7.4999999999999997E-3</v>
      </c>
      <c r="R422" s="5">
        <v>0</v>
      </c>
      <c r="S422" s="4">
        <v>0</v>
      </c>
      <c r="T422" s="6">
        <v>33.310344827586206</v>
      </c>
      <c r="U422" s="6">
        <v>0</v>
      </c>
      <c r="V422" s="6">
        <f t="shared" si="136"/>
        <v>0</v>
      </c>
      <c r="W422" s="6">
        <v>1475.8620689655172</v>
      </c>
      <c r="X422" s="6">
        <v>1627.5862068965516</v>
      </c>
      <c r="Y422" s="6">
        <f t="shared" si="131"/>
        <v>422.85737904809156</v>
      </c>
      <c r="Z422" s="5">
        <v>65474.560000000012</v>
      </c>
      <c r="AA422" s="6">
        <f t="shared" si="141"/>
        <v>5.7715114855283973</v>
      </c>
      <c r="AB422" s="4">
        <f t="shared" si="137"/>
        <v>5.0000000000000009</v>
      </c>
      <c r="AC422" s="4">
        <v>0.64300000000000002</v>
      </c>
      <c r="AD422" s="6">
        <v>0</v>
      </c>
      <c r="AE422" s="4">
        <f t="shared" si="143"/>
        <v>9.5208571369523709E-2</v>
      </c>
      <c r="AF422" s="4">
        <f t="shared" si="139"/>
        <v>0.33229813664596275</v>
      </c>
      <c r="AG422" s="4">
        <f t="shared" si="140"/>
        <v>1</v>
      </c>
      <c r="AH422" s="6">
        <v>26.32755795456</v>
      </c>
      <c r="AI422" s="4">
        <f t="shared" si="142"/>
        <v>2.2091925853517065</v>
      </c>
      <c r="AJ422" s="29">
        <v>6.632151653747359E-2</v>
      </c>
      <c r="AK422" t="s">
        <v>388</v>
      </c>
    </row>
    <row r="423" spans="1:37" x14ac:dyDescent="0.3">
      <c r="A423" s="21" t="s">
        <v>646</v>
      </c>
      <c r="B423" s="2" t="s">
        <v>662</v>
      </c>
      <c r="C423" t="s">
        <v>19</v>
      </c>
      <c r="D423" t="s">
        <v>18</v>
      </c>
      <c r="E423" s="28" t="s">
        <v>776</v>
      </c>
      <c r="F423" s="13">
        <v>203.2</v>
      </c>
      <c r="G423" s="5">
        <v>762</v>
      </c>
      <c r="H423" s="5">
        <v>101.6</v>
      </c>
      <c r="I423" s="5">
        <v>101.6</v>
      </c>
      <c r="J423" s="5">
        <v>0</v>
      </c>
      <c r="K423" s="5">
        <f t="shared" si="144"/>
        <v>203.2</v>
      </c>
      <c r="L423" s="5">
        <v>152.39999999999998</v>
      </c>
      <c r="M423" s="5">
        <v>20645.12</v>
      </c>
      <c r="N423" s="5">
        <v>0</v>
      </c>
      <c r="O423" s="29">
        <f t="shared" si="134"/>
        <v>0</v>
      </c>
      <c r="P423" s="5">
        <v>154.83839999999998</v>
      </c>
      <c r="Q423" s="29">
        <f t="shared" si="135"/>
        <v>7.4999999999999997E-3</v>
      </c>
      <c r="R423" s="5">
        <v>0</v>
      </c>
      <c r="S423" s="4">
        <v>0</v>
      </c>
      <c r="T423" s="6">
        <v>35.448275862068961</v>
      </c>
      <c r="U423" s="6">
        <v>0</v>
      </c>
      <c r="V423" s="6">
        <f t="shared" si="136"/>
        <v>0</v>
      </c>
      <c r="W423" s="6">
        <v>1475.8620689655172</v>
      </c>
      <c r="X423" s="6">
        <v>1627.5862068965516</v>
      </c>
      <c r="Y423" s="6">
        <f t="shared" si="131"/>
        <v>534.02980139293629</v>
      </c>
      <c r="Z423" s="5">
        <v>82688.320000000007</v>
      </c>
      <c r="AA423" s="6">
        <f t="shared" si="141"/>
        <v>5.9538454684404565</v>
      </c>
      <c r="AB423" s="4">
        <f t="shared" si="137"/>
        <v>5.0000000000000009</v>
      </c>
      <c r="AC423" s="4">
        <v>0.64300000000000002</v>
      </c>
      <c r="AD423" s="6">
        <v>0</v>
      </c>
      <c r="AE423" s="4">
        <f t="shared" si="143"/>
        <v>0.11298782276552884</v>
      </c>
      <c r="AF423" s="4">
        <f t="shared" si="139"/>
        <v>0.31225680933852146</v>
      </c>
      <c r="AG423" s="4">
        <f t="shared" si="140"/>
        <v>1</v>
      </c>
      <c r="AH423" s="6">
        <v>33.652557954559995</v>
      </c>
      <c r="AI423" s="4">
        <f t="shared" si="142"/>
        <v>2.9669884355351042</v>
      </c>
      <c r="AJ423" s="29">
        <v>8.3699090107507812E-2</v>
      </c>
      <c r="AK423" t="s">
        <v>388</v>
      </c>
    </row>
    <row r="424" spans="1:37" x14ac:dyDescent="0.3">
      <c r="A424" s="21" t="s">
        <v>646</v>
      </c>
      <c r="B424" s="2" t="s">
        <v>663</v>
      </c>
      <c r="D424" t="s">
        <v>18</v>
      </c>
      <c r="E424" s="28" t="s">
        <v>776</v>
      </c>
      <c r="F424" s="13">
        <v>304.79999999999995</v>
      </c>
      <c r="G424" s="5">
        <v>755.65</v>
      </c>
      <c r="H424" s="5">
        <v>76.199999999999989</v>
      </c>
      <c r="I424" s="5">
        <v>152.39999999999998</v>
      </c>
      <c r="J424" s="5">
        <v>76.199999999999989</v>
      </c>
      <c r="K424" s="5">
        <v>127</v>
      </c>
      <c r="L424" s="5">
        <v>228.6</v>
      </c>
      <c r="M424" s="5">
        <v>35806.37999999999</v>
      </c>
      <c r="N424" s="5">
        <v>0</v>
      </c>
      <c r="O424" s="29">
        <f t="shared" si="134"/>
        <v>0</v>
      </c>
      <c r="P424" s="5">
        <v>193.54799999999997</v>
      </c>
      <c r="Q424" s="29">
        <f t="shared" si="135"/>
        <v>8.3333333333333332E-3</v>
      </c>
      <c r="R424" s="5">
        <v>0</v>
      </c>
      <c r="S424" s="4">
        <v>0</v>
      </c>
      <c r="T424" s="6">
        <v>35.344827586206897</v>
      </c>
      <c r="U424" s="6">
        <v>0</v>
      </c>
      <c r="V424" s="6">
        <f t="shared" si="136"/>
        <v>0</v>
      </c>
      <c r="W424" s="6">
        <v>1475.8620689655172</v>
      </c>
      <c r="X424" s="6">
        <v>1627.5862068965516</v>
      </c>
      <c r="Y424" s="6">
        <f t="shared" si="131"/>
        <v>539.83259966519938</v>
      </c>
      <c r="Z424" s="5">
        <v>104483.52</v>
      </c>
      <c r="AA424" s="6">
        <f t="shared" si="141"/>
        <v>5.945151603298851</v>
      </c>
      <c r="AB424" s="4">
        <f t="shared" si="137"/>
        <v>3.3055555555555554</v>
      </c>
      <c r="AC424" s="4">
        <v>0.64300000000000002</v>
      </c>
      <c r="AD424" s="6">
        <v>0</v>
      </c>
      <c r="AE424" s="4">
        <f t="shared" si="143"/>
        <v>8.2558446356180801E-2</v>
      </c>
      <c r="AF424" s="4">
        <f t="shared" si="139"/>
        <v>0.34796747967479674</v>
      </c>
      <c r="AG424" s="4">
        <f t="shared" si="140"/>
        <v>1</v>
      </c>
      <c r="AH424" s="6">
        <v>69.288520939083995</v>
      </c>
      <c r="AI424" s="4">
        <f t="shared" si="142"/>
        <v>4.8125664739799534</v>
      </c>
      <c r="AJ424" s="29">
        <v>0.13616041731260356</v>
      </c>
      <c r="AK424" t="s">
        <v>388</v>
      </c>
    </row>
    <row r="425" spans="1:37" x14ac:dyDescent="0.3">
      <c r="A425" s="21" t="s">
        <v>646</v>
      </c>
      <c r="B425" s="2" t="s">
        <v>664</v>
      </c>
      <c r="D425" t="s">
        <v>18</v>
      </c>
      <c r="E425" s="28" t="s">
        <v>776</v>
      </c>
      <c r="F425" s="13">
        <v>304.79999999999995</v>
      </c>
      <c r="G425" s="5">
        <v>755.65</v>
      </c>
      <c r="H425" s="5">
        <v>76.199999999999989</v>
      </c>
      <c r="I425" s="5">
        <v>152.39999999999998</v>
      </c>
      <c r="J425" s="5">
        <v>76.199999999999989</v>
      </c>
      <c r="K425" s="5">
        <v>127</v>
      </c>
      <c r="L425" s="5">
        <v>228.6</v>
      </c>
      <c r="M425" s="5">
        <v>35806.37999999999</v>
      </c>
      <c r="N425" s="5">
        <v>0</v>
      </c>
      <c r="O425" s="29">
        <f t="shared" si="134"/>
        <v>0</v>
      </c>
      <c r="P425" s="5">
        <v>193.54799999999997</v>
      </c>
      <c r="Q425" s="29">
        <f t="shared" si="135"/>
        <v>8.3333333333333332E-3</v>
      </c>
      <c r="R425" s="5">
        <v>0</v>
      </c>
      <c r="S425" s="4">
        <v>0</v>
      </c>
      <c r="T425" s="6">
        <v>38.620689655172413</v>
      </c>
      <c r="U425" s="6">
        <v>0</v>
      </c>
      <c r="V425" s="6">
        <f t="shared" si="136"/>
        <v>0</v>
      </c>
      <c r="W425" s="6">
        <v>1475.8620689655172</v>
      </c>
      <c r="X425" s="6">
        <v>1627.5862068965516</v>
      </c>
      <c r="Y425" s="6">
        <f t="shared" si="131"/>
        <v>651.98173063012814</v>
      </c>
      <c r="Z425" s="5">
        <v>126189.76000000002</v>
      </c>
      <c r="AA425" s="6">
        <f t="shared" si="141"/>
        <v>6.2145546626586539</v>
      </c>
      <c r="AB425" s="4">
        <f t="shared" si="137"/>
        <v>3.3055555555555554</v>
      </c>
      <c r="AC425" s="4">
        <v>0.64300000000000002</v>
      </c>
      <c r="AD425" s="6">
        <v>0</v>
      </c>
      <c r="AE425" s="4">
        <f t="shared" si="143"/>
        <v>9.1252269248425277E-2</v>
      </c>
      <c r="AF425" s="4">
        <f t="shared" si="139"/>
        <v>0.31845238095238093</v>
      </c>
      <c r="AG425" s="4">
        <f t="shared" si="140"/>
        <v>1</v>
      </c>
      <c r="AH425" s="6">
        <v>71.738520939083998</v>
      </c>
      <c r="AI425" s="4">
        <f t="shared" si="142"/>
        <v>4.9494122539544376</v>
      </c>
      <c r="AJ425" s="29">
        <v>0.12815442443274883</v>
      </c>
      <c r="AK425" t="s">
        <v>388</v>
      </c>
    </row>
    <row r="426" spans="1:37" x14ac:dyDescent="0.3">
      <c r="A426" s="21" t="s">
        <v>646</v>
      </c>
      <c r="B426" s="2" t="s">
        <v>665</v>
      </c>
      <c r="D426" t="s">
        <v>18</v>
      </c>
      <c r="E426" s="28" t="s">
        <v>776</v>
      </c>
      <c r="F426" s="13">
        <v>304.79999999999995</v>
      </c>
      <c r="G426" s="5">
        <v>755.65</v>
      </c>
      <c r="H426" s="5">
        <v>76.199999999999989</v>
      </c>
      <c r="I426" s="5">
        <v>152.39999999999998</v>
      </c>
      <c r="J426" s="5">
        <v>76.199999999999989</v>
      </c>
      <c r="K426" s="5">
        <v>127</v>
      </c>
      <c r="L426" s="5">
        <v>228.6</v>
      </c>
      <c r="M426" s="5">
        <v>35806.37999999999</v>
      </c>
      <c r="N426" s="5">
        <v>0</v>
      </c>
      <c r="O426" s="29">
        <f t="shared" si="134"/>
        <v>0</v>
      </c>
      <c r="P426" s="5">
        <v>193.54799999999997</v>
      </c>
      <c r="Q426" s="29">
        <f t="shared" si="135"/>
        <v>8.3333333333333332E-3</v>
      </c>
      <c r="R426" s="5">
        <v>0</v>
      </c>
      <c r="S426" s="4">
        <v>0</v>
      </c>
      <c r="T426" s="6">
        <v>34.482758620689658</v>
      </c>
      <c r="U426" s="6">
        <v>0</v>
      </c>
      <c r="V426" s="6">
        <f t="shared" si="136"/>
        <v>0</v>
      </c>
      <c r="W426" s="6">
        <v>1475.8620689655172</v>
      </c>
      <c r="X426" s="6">
        <v>1627.5862068965516</v>
      </c>
      <c r="Y426" s="6">
        <f t="shared" si="131"/>
        <v>751.95073056812805</v>
      </c>
      <c r="Z426" s="5">
        <v>145538.56000000003</v>
      </c>
      <c r="AA426" s="6">
        <f t="shared" si="141"/>
        <v>5.8722021951470351</v>
      </c>
      <c r="AB426" s="4">
        <f t="shared" si="137"/>
        <v>3.3055555555555554</v>
      </c>
      <c r="AC426" s="4">
        <v>0.64300000000000002</v>
      </c>
      <c r="AD426" s="6">
        <v>0</v>
      </c>
      <c r="AE426" s="4">
        <f t="shared" si="143"/>
        <v>0.11787335776473359</v>
      </c>
      <c r="AF426" s="4">
        <f t="shared" si="139"/>
        <v>0.35666666666666663</v>
      </c>
      <c r="AG426" s="4">
        <f t="shared" si="140"/>
        <v>1</v>
      </c>
      <c r="AH426" s="6">
        <v>69.788520939083995</v>
      </c>
      <c r="AI426" s="4">
        <f t="shared" si="142"/>
        <v>4.8718309117187264</v>
      </c>
      <c r="AJ426" s="29">
        <v>0.14128309643984305</v>
      </c>
      <c r="AK426" t="s">
        <v>388</v>
      </c>
    </row>
    <row r="427" spans="1:37" x14ac:dyDescent="0.3">
      <c r="A427" s="21" t="s">
        <v>646</v>
      </c>
      <c r="B427" s="2" t="s">
        <v>666</v>
      </c>
      <c r="D427" t="s">
        <v>18</v>
      </c>
      <c r="E427" s="28" t="s">
        <v>776</v>
      </c>
      <c r="F427" s="13">
        <v>304.79999999999995</v>
      </c>
      <c r="G427" s="5">
        <v>539.75</v>
      </c>
      <c r="H427" s="5">
        <v>76.199999999999989</v>
      </c>
      <c r="I427" s="5">
        <v>152.39999999999998</v>
      </c>
      <c r="J427" s="5">
        <v>76.199999999999989</v>
      </c>
      <c r="K427" s="5">
        <v>127</v>
      </c>
      <c r="L427" s="5">
        <v>215.89999999999998</v>
      </c>
      <c r="M427" s="5">
        <v>35806.37999999999</v>
      </c>
      <c r="N427" s="5">
        <v>0</v>
      </c>
      <c r="O427" s="29">
        <f t="shared" si="134"/>
        <v>0</v>
      </c>
      <c r="P427" s="5">
        <v>193.54799999999997</v>
      </c>
      <c r="Q427" s="29">
        <f t="shared" si="135"/>
        <v>8.3333333333333332E-3</v>
      </c>
      <c r="R427" s="5">
        <v>0</v>
      </c>
      <c r="S427" s="4">
        <v>0</v>
      </c>
      <c r="T427" s="6">
        <v>30.413793103448278</v>
      </c>
      <c r="U427" s="6">
        <v>0</v>
      </c>
      <c r="V427" s="6">
        <f t="shared" si="136"/>
        <v>0</v>
      </c>
      <c r="W427" s="6">
        <v>1475.8620689655172</v>
      </c>
      <c r="X427" s="6">
        <v>1627.5862068965516</v>
      </c>
      <c r="Y427" s="6">
        <f t="shared" si="131"/>
        <v>429.75179283691904</v>
      </c>
      <c r="Z427" s="5">
        <v>83177.599999999991</v>
      </c>
      <c r="AA427" s="6">
        <f t="shared" si="141"/>
        <v>5.514870180108348</v>
      </c>
      <c r="AB427" s="4">
        <f t="shared" si="137"/>
        <v>2.5000000000000004</v>
      </c>
      <c r="AC427" s="4">
        <v>0.64300000000000002</v>
      </c>
      <c r="AD427" s="6">
        <v>0</v>
      </c>
      <c r="AE427" s="4">
        <f t="shared" si="143"/>
        <v>7.6379248589021578E-2</v>
      </c>
      <c r="AF427" s="4">
        <f t="shared" si="139"/>
        <v>0.4043839758125472</v>
      </c>
      <c r="AG427" s="4">
        <f t="shared" si="140"/>
        <v>1</v>
      </c>
      <c r="AH427" s="6">
        <v>66.456288108388009</v>
      </c>
      <c r="AI427" s="4">
        <f t="shared" si="142"/>
        <v>4.7838592688047576</v>
      </c>
      <c r="AJ427" s="29">
        <v>0.15729242493802489</v>
      </c>
      <c r="AK427" t="s">
        <v>387</v>
      </c>
    </row>
    <row r="428" spans="1:37" x14ac:dyDescent="0.3">
      <c r="A428" s="21" t="s">
        <v>646</v>
      </c>
      <c r="B428" s="2" t="s">
        <v>667</v>
      </c>
      <c r="D428" t="s">
        <v>18</v>
      </c>
      <c r="E428" s="28" t="s">
        <v>776</v>
      </c>
      <c r="F428" s="13">
        <v>304.79999999999995</v>
      </c>
      <c r="G428" s="5">
        <v>755.65</v>
      </c>
      <c r="H428" s="5">
        <v>76.199999999999989</v>
      </c>
      <c r="I428" s="5">
        <v>152.39999999999998</v>
      </c>
      <c r="J428" s="5">
        <v>76.199999999999989</v>
      </c>
      <c r="K428" s="5">
        <v>127</v>
      </c>
      <c r="L428" s="5">
        <v>228.6</v>
      </c>
      <c r="M428" s="5">
        <v>35806.37999999999</v>
      </c>
      <c r="N428" s="5">
        <v>0</v>
      </c>
      <c r="O428" s="29">
        <f t="shared" si="134"/>
        <v>0</v>
      </c>
      <c r="P428" s="5">
        <v>193.54799999999997</v>
      </c>
      <c r="Q428" s="29">
        <f t="shared" si="135"/>
        <v>8.3333333333333332E-3</v>
      </c>
      <c r="R428" s="5">
        <v>0</v>
      </c>
      <c r="S428" s="4">
        <v>0</v>
      </c>
      <c r="T428" s="6">
        <v>33.793103448275865</v>
      </c>
      <c r="U428" s="6">
        <v>0</v>
      </c>
      <c r="V428" s="6">
        <f t="shared" si="136"/>
        <v>0</v>
      </c>
      <c r="W428" s="6">
        <v>1475.8620689655172</v>
      </c>
      <c r="X428" s="6">
        <v>1627.5862068965516</v>
      </c>
      <c r="Y428" s="6">
        <f t="shared" si="131"/>
        <v>755.85756504846358</v>
      </c>
      <c r="Z428" s="5">
        <v>146294.72</v>
      </c>
      <c r="AA428" s="6">
        <f t="shared" si="141"/>
        <v>5.8131835897617981</v>
      </c>
      <c r="AB428" s="4">
        <f t="shared" si="137"/>
        <v>3.3055555555555554</v>
      </c>
      <c r="AC428" s="4">
        <v>0.64300000000000002</v>
      </c>
      <c r="AD428" s="6">
        <v>0</v>
      </c>
      <c r="AE428" s="4">
        <f t="shared" si="143"/>
        <v>0.12090385761944536</v>
      </c>
      <c r="AF428" s="4">
        <f t="shared" si="139"/>
        <v>0.36394557823129248</v>
      </c>
      <c r="AG428" s="4">
        <f t="shared" si="140"/>
        <v>1</v>
      </c>
      <c r="AH428" s="6">
        <v>64.413520939083995</v>
      </c>
      <c r="AI428" s="4">
        <f t="shared" si="142"/>
        <v>4.447398152599936</v>
      </c>
      <c r="AJ428" s="29">
        <v>0.13160668002591647</v>
      </c>
      <c r="AK428" t="s">
        <v>388</v>
      </c>
    </row>
    <row r="429" spans="1:37" x14ac:dyDescent="0.3">
      <c r="A429" s="21" t="s">
        <v>646</v>
      </c>
      <c r="B429" s="2" t="s">
        <v>668</v>
      </c>
      <c r="D429" t="s">
        <v>18</v>
      </c>
      <c r="E429" s="28" t="s">
        <v>776</v>
      </c>
      <c r="F429" s="13">
        <v>304.79999999999995</v>
      </c>
      <c r="G429" s="5">
        <v>609.59999999999991</v>
      </c>
      <c r="H429" s="5">
        <v>76.199999999999989</v>
      </c>
      <c r="I429" s="5">
        <v>152.39999999999998</v>
      </c>
      <c r="J429" s="5">
        <v>76.199999999999989</v>
      </c>
      <c r="K429" s="5">
        <v>127</v>
      </c>
      <c r="L429" s="5">
        <v>215.89999999999998</v>
      </c>
      <c r="M429" s="5">
        <v>35806.37999999999</v>
      </c>
      <c r="N429" s="5">
        <v>0</v>
      </c>
      <c r="O429" s="29">
        <f t="shared" si="134"/>
        <v>0</v>
      </c>
      <c r="P429" s="5">
        <v>193.54799999999997</v>
      </c>
      <c r="Q429" s="29">
        <f t="shared" si="135"/>
        <v>8.3333333333333332E-3</v>
      </c>
      <c r="R429" s="5">
        <v>0</v>
      </c>
      <c r="S429" s="4">
        <v>0</v>
      </c>
      <c r="T429" s="6">
        <v>35.172413793103445</v>
      </c>
      <c r="U429" s="6">
        <v>0</v>
      </c>
      <c r="V429" s="6">
        <f t="shared" si="136"/>
        <v>0</v>
      </c>
      <c r="W429" s="6">
        <v>1475.8620689655172</v>
      </c>
      <c r="X429" s="6">
        <v>1627.5862068965516</v>
      </c>
      <c r="Y429" s="6">
        <f t="shared" si="131"/>
        <v>551.55310310620632</v>
      </c>
      <c r="Z429" s="5">
        <v>106752.00000000001</v>
      </c>
      <c r="AA429" s="6">
        <f t="shared" si="141"/>
        <v>5.9306335068948108</v>
      </c>
      <c r="AB429" s="4">
        <f t="shared" si="137"/>
        <v>2.8235294117647056</v>
      </c>
      <c r="AC429" s="4">
        <v>0.64300000000000002</v>
      </c>
      <c r="AD429" s="6">
        <v>0</v>
      </c>
      <c r="AE429" s="4">
        <f t="shared" si="143"/>
        <v>8.4764387864758817E-2</v>
      </c>
      <c r="AF429" s="4">
        <f t="shared" si="139"/>
        <v>0.34967320261437912</v>
      </c>
      <c r="AG429" s="4">
        <f t="shared" si="140"/>
        <v>1</v>
      </c>
      <c r="AH429" s="6">
        <v>61.960792492928</v>
      </c>
      <c r="AI429" s="4">
        <f t="shared" si="142"/>
        <v>4.4162827084625906</v>
      </c>
      <c r="AJ429" s="29">
        <v>0.12556097896609328</v>
      </c>
      <c r="AK429" t="s">
        <v>387</v>
      </c>
    </row>
    <row r="430" spans="1:37" x14ac:dyDescent="0.3">
      <c r="A430" s="21" t="s">
        <v>646</v>
      </c>
      <c r="B430" s="2" t="s">
        <v>669</v>
      </c>
      <c r="D430" t="s">
        <v>18</v>
      </c>
      <c r="E430" s="28" t="s">
        <v>776</v>
      </c>
      <c r="F430" s="13">
        <v>304.79999999999995</v>
      </c>
      <c r="G430" s="5">
        <v>863.59999999999991</v>
      </c>
      <c r="H430" s="5">
        <v>76.199999999999989</v>
      </c>
      <c r="I430" s="5">
        <v>152.39999999999998</v>
      </c>
      <c r="J430" s="5">
        <v>76.199999999999989</v>
      </c>
      <c r="K430" s="5">
        <v>127</v>
      </c>
      <c r="L430" s="5">
        <v>228.6</v>
      </c>
      <c r="M430" s="5">
        <v>35806.37999999999</v>
      </c>
      <c r="N430" s="5">
        <v>0</v>
      </c>
      <c r="O430" s="29">
        <f t="shared" si="134"/>
        <v>0</v>
      </c>
      <c r="P430" s="5">
        <v>193.54799999999997</v>
      </c>
      <c r="Q430" s="29">
        <f t="shared" si="135"/>
        <v>8.3333333333333332E-3</v>
      </c>
      <c r="R430" s="5">
        <v>0</v>
      </c>
      <c r="S430" s="4">
        <v>0</v>
      </c>
      <c r="T430" s="6">
        <v>35.172413793103445</v>
      </c>
      <c r="U430" s="6">
        <v>0</v>
      </c>
      <c r="V430" s="6">
        <f t="shared" si="136"/>
        <v>0</v>
      </c>
      <c r="W430" s="6">
        <v>1475.8620689655172</v>
      </c>
      <c r="X430" s="6">
        <v>1627.5862068965516</v>
      </c>
      <c r="Y430" s="6">
        <f t="shared" ref="Y430:Y493" si="145">+Z430/P430</f>
        <v>659.56558579783837</v>
      </c>
      <c r="Z430" s="5">
        <v>127657.60000000001</v>
      </c>
      <c r="AA430" s="6">
        <f t="shared" si="141"/>
        <v>5.9306335068948108</v>
      </c>
      <c r="AB430" s="4">
        <f t="shared" si="137"/>
        <v>3.7777777777777777</v>
      </c>
      <c r="AC430" s="4">
        <v>0.64300000000000002</v>
      </c>
      <c r="AD430" s="6">
        <v>0</v>
      </c>
      <c r="AE430" s="4">
        <f t="shared" si="143"/>
        <v>0.10136408048827407</v>
      </c>
      <c r="AF430" s="4">
        <f t="shared" si="139"/>
        <v>0.34967320261437912</v>
      </c>
      <c r="AG430" s="4">
        <f t="shared" si="140"/>
        <v>1</v>
      </c>
      <c r="AH430" s="6">
        <v>49.692137354432006</v>
      </c>
      <c r="AI430" s="4">
        <f t="shared" ref="AI430:AI461" si="146">+AJ430*T430</f>
        <v>3.3508576773369434</v>
      </c>
      <c r="AJ430" s="29">
        <v>9.526948298310918E-2</v>
      </c>
      <c r="AK430" t="s">
        <v>387</v>
      </c>
    </row>
    <row r="431" spans="1:37" x14ac:dyDescent="0.3">
      <c r="A431" s="21" t="s">
        <v>646</v>
      </c>
      <c r="B431" s="2" t="s">
        <v>670</v>
      </c>
      <c r="D431" t="s">
        <v>18</v>
      </c>
      <c r="E431" s="28" t="s">
        <v>776</v>
      </c>
      <c r="F431" s="13">
        <v>304.79999999999995</v>
      </c>
      <c r="G431" s="5">
        <v>539.75</v>
      </c>
      <c r="H431" s="5">
        <v>50.8</v>
      </c>
      <c r="I431" s="5">
        <v>127</v>
      </c>
      <c r="J431" s="5">
        <v>76.199999999999989</v>
      </c>
      <c r="K431" s="5">
        <v>127</v>
      </c>
      <c r="L431" s="5">
        <v>215.89999999999998</v>
      </c>
      <c r="M431" s="5">
        <v>28064.459999999992</v>
      </c>
      <c r="N431" s="5">
        <v>0</v>
      </c>
      <c r="O431" s="29">
        <f t="shared" ref="O431:O494" si="147">+N431/(F431*H431)</f>
        <v>0</v>
      </c>
      <c r="P431" s="5">
        <v>193.54799999999997</v>
      </c>
      <c r="Q431" s="29">
        <f t="shared" ref="Q431:Q494" si="148">+P431/(H431*F431)</f>
        <v>1.2500000000000001E-2</v>
      </c>
      <c r="R431" s="5">
        <v>0</v>
      </c>
      <c r="S431" s="4">
        <v>0</v>
      </c>
      <c r="T431" s="6">
        <v>30.758620689655171</v>
      </c>
      <c r="U431" s="6">
        <v>0</v>
      </c>
      <c r="V431" s="6">
        <f t="shared" ref="V431:V494" si="149">+U431</f>
        <v>0</v>
      </c>
      <c r="W431" s="6">
        <v>1475.8620689655172</v>
      </c>
      <c r="X431" s="6">
        <v>1627.5862068965516</v>
      </c>
      <c r="Y431" s="6">
        <f t="shared" si="145"/>
        <v>638.4227168454338</v>
      </c>
      <c r="Z431" s="5">
        <v>123565.44</v>
      </c>
      <c r="AA431" s="6">
        <f t="shared" si="141"/>
        <v>5.5460455001428874</v>
      </c>
      <c r="AB431" s="4">
        <f t="shared" si="137"/>
        <v>2.5000000000000004</v>
      </c>
      <c r="AC431" s="4">
        <v>0.64300000000000002</v>
      </c>
      <c r="AD431" s="6">
        <v>0</v>
      </c>
      <c r="AE431" s="4">
        <f t="shared" si="143"/>
        <v>0.14314410691601656</v>
      </c>
      <c r="AF431" s="4">
        <f t="shared" si="139"/>
        <v>0.59977578475336324</v>
      </c>
      <c r="AG431" s="4">
        <f t="shared" si="140"/>
        <v>1</v>
      </c>
      <c r="AH431" s="6">
        <v>74.590739328196008</v>
      </c>
      <c r="AI431" s="4">
        <f t="shared" si="146"/>
        <v>8.483690272227765</v>
      </c>
      <c r="AJ431" s="29">
        <v>0.27581504248274125</v>
      </c>
      <c r="AK431" t="s">
        <v>387</v>
      </c>
    </row>
    <row r="432" spans="1:37" x14ac:dyDescent="0.3">
      <c r="A432" s="21" t="s">
        <v>646</v>
      </c>
      <c r="B432" s="2" t="s">
        <v>671</v>
      </c>
      <c r="D432" t="s">
        <v>18</v>
      </c>
      <c r="E432" s="28" t="s">
        <v>776</v>
      </c>
      <c r="F432" s="13">
        <v>304.79999999999995</v>
      </c>
      <c r="G432" s="5">
        <v>863.59999999999991</v>
      </c>
      <c r="H432" s="5">
        <v>50.8</v>
      </c>
      <c r="I432" s="5">
        <v>127</v>
      </c>
      <c r="J432" s="5">
        <v>76.199999999999989</v>
      </c>
      <c r="K432" s="5">
        <v>127</v>
      </c>
      <c r="L432" s="5">
        <v>215.89999999999998</v>
      </c>
      <c r="M432" s="5">
        <v>28064.459999999992</v>
      </c>
      <c r="N432" s="5">
        <v>0</v>
      </c>
      <c r="O432" s="29">
        <f t="shared" si="147"/>
        <v>0</v>
      </c>
      <c r="P432" s="5">
        <v>193.54799999999997</v>
      </c>
      <c r="Q432" s="29">
        <f t="shared" si="148"/>
        <v>1.2500000000000001E-2</v>
      </c>
      <c r="R432" s="5">
        <v>0</v>
      </c>
      <c r="S432" s="4">
        <v>0</v>
      </c>
      <c r="T432" s="6">
        <v>34.827586206896548</v>
      </c>
      <c r="U432" s="6">
        <v>0</v>
      </c>
      <c r="V432" s="6">
        <f t="shared" si="149"/>
        <v>0</v>
      </c>
      <c r="W432" s="6">
        <v>1475.8620689655172</v>
      </c>
      <c r="X432" s="6">
        <v>1627.5862068965516</v>
      </c>
      <c r="Y432" s="6">
        <f t="shared" si="145"/>
        <v>638.4227168454338</v>
      </c>
      <c r="Z432" s="5">
        <v>123565.44</v>
      </c>
      <c r="AA432" s="6">
        <f t="shared" si="141"/>
        <v>5.901490168330076</v>
      </c>
      <c r="AB432" s="4">
        <f t="shared" si="137"/>
        <v>4</v>
      </c>
      <c r="AC432" s="4">
        <v>0.64300000000000002</v>
      </c>
      <c r="AD432" s="6">
        <v>0</v>
      </c>
      <c r="AE432" s="4">
        <f t="shared" si="143"/>
        <v>0.12642033996939286</v>
      </c>
      <c r="AF432" s="4">
        <f t="shared" si="139"/>
        <v>0.52970297029702973</v>
      </c>
      <c r="AG432" s="4">
        <f t="shared" si="140"/>
        <v>1</v>
      </c>
      <c r="AH432" s="6">
        <v>47.081675223744</v>
      </c>
      <c r="AI432" s="4">
        <f t="shared" si="146"/>
        <v>5.2477470496537197</v>
      </c>
      <c r="AJ432" s="29">
        <v>0.15067788558411671</v>
      </c>
      <c r="AK432" t="s">
        <v>387</v>
      </c>
    </row>
    <row r="433" spans="1:37" x14ac:dyDescent="0.3">
      <c r="A433" s="21" t="s">
        <v>646</v>
      </c>
      <c r="B433" s="2" t="s">
        <v>672</v>
      </c>
      <c r="D433" t="s">
        <v>18</v>
      </c>
      <c r="E433" s="28" t="s">
        <v>776</v>
      </c>
      <c r="F433" s="13">
        <v>304.79999999999995</v>
      </c>
      <c r="G433" s="5">
        <v>755.65</v>
      </c>
      <c r="H433" s="5">
        <v>50.8</v>
      </c>
      <c r="I433" s="5">
        <v>127</v>
      </c>
      <c r="J433" s="5">
        <v>76.199999999999989</v>
      </c>
      <c r="K433" s="5">
        <v>127</v>
      </c>
      <c r="L433" s="5">
        <v>215.89999999999998</v>
      </c>
      <c r="M433" s="5">
        <v>28064.459999999992</v>
      </c>
      <c r="N433" s="5">
        <v>0</v>
      </c>
      <c r="O433" s="29">
        <f t="shared" si="147"/>
        <v>0</v>
      </c>
      <c r="P433" s="5">
        <v>154.83839999999998</v>
      </c>
      <c r="Q433" s="29">
        <f t="shared" si="148"/>
        <v>0.01</v>
      </c>
      <c r="R433" s="5">
        <v>0</v>
      </c>
      <c r="S433" s="4">
        <v>0</v>
      </c>
      <c r="T433" s="6">
        <v>30.758620689655171</v>
      </c>
      <c r="U433" s="6">
        <v>0</v>
      </c>
      <c r="V433" s="6">
        <f t="shared" si="149"/>
        <v>0</v>
      </c>
      <c r="W433" s="6">
        <v>1475.8620689655172</v>
      </c>
      <c r="X433" s="6">
        <v>1627.5862068965516</v>
      </c>
      <c r="Y433" s="6">
        <f t="shared" si="145"/>
        <v>755.80011160022332</v>
      </c>
      <c r="Z433" s="5">
        <v>117026.88</v>
      </c>
      <c r="AA433" s="6">
        <f t="shared" si="141"/>
        <v>5.5460455001428874</v>
      </c>
      <c r="AB433" s="4">
        <f t="shared" si="137"/>
        <v>3.5000000000000004</v>
      </c>
      <c r="AC433" s="4">
        <v>0.64300000000000002</v>
      </c>
      <c r="AD433" s="6">
        <v>0</v>
      </c>
      <c r="AE433" s="4">
        <f t="shared" si="143"/>
        <v>0.1355695267444347</v>
      </c>
      <c r="AF433" s="4">
        <f t="shared" si="139"/>
        <v>0.47982062780269064</v>
      </c>
      <c r="AG433" s="4">
        <f t="shared" si="140"/>
        <v>1</v>
      </c>
      <c r="AH433" s="6">
        <v>44.668029925227998</v>
      </c>
      <c r="AI433" s="4">
        <f t="shared" si="146"/>
        <v>4.9077196306286188</v>
      </c>
      <c r="AJ433" s="29">
        <v>0.1595559072738004</v>
      </c>
      <c r="AK433" t="s">
        <v>387</v>
      </c>
    </row>
    <row r="434" spans="1:37" x14ac:dyDescent="0.3">
      <c r="A434" s="21" t="s">
        <v>646</v>
      </c>
      <c r="B434" s="2" t="s">
        <v>673</v>
      </c>
      <c r="D434" t="s">
        <v>18</v>
      </c>
      <c r="E434" s="28" t="s">
        <v>776</v>
      </c>
      <c r="F434" s="13">
        <v>304.79999999999995</v>
      </c>
      <c r="G434" s="5">
        <v>863.59999999999991</v>
      </c>
      <c r="H434" s="5">
        <v>50.8</v>
      </c>
      <c r="I434" s="5">
        <v>127</v>
      </c>
      <c r="J434" s="5">
        <v>76.199999999999989</v>
      </c>
      <c r="K434" s="5">
        <v>127</v>
      </c>
      <c r="L434" s="5">
        <v>215.89999999999998</v>
      </c>
      <c r="M434" s="5">
        <v>28064.459999999992</v>
      </c>
      <c r="N434" s="5">
        <v>0</v>
      </c>
      <c r="O434" s="29">
        <f t="shared" si="147"/>
        <v>0</v>
      </c>
      <c r="P434" s="5">
        <v>193.54799999999997</v>
      </c>
      <c r="Q434" s="29">
        <f t="shared" si="148"/>
        <v>1.2500000000000001E-2</v>
      </c>
      <c r="R434" s="5">
        <v>0</v>
      </c>
      <c r="S434" s="4">
        <v>0</v>
      </c>
      <c r="T434" s="6">
        <v>34.482758620689658</v>
      </c>
      <c r="U434" s="6">
        <v>0</v>
      </c>
      <c r="V434" s="6">
        <f t="shared" si="149"/>
        <v>0</v>
      </c>
      <c r="W434" s="6">
        <v>1475.8620689655172</v>
      </c>
      <c r="X434" s="6">
        <v>1627.5862068965516</v>
      </c>
      <c r="Y434" s="6">
        <f t="shared" si="145"/>
        <v>751.95073056812805</v>
      </c>
      <c r="Z434" s="5">
        <v>145538.56000000003</v>
      </c>
      <c r="AA434" s="6">
        <f t="shared" si="141"/>
        <v>5.8722021951470351</v>
      </c>
      <c r="AB434" s="4">
        <f t="shared" ref="AB434:AB497" si="150">+G434/L434</f>
        <v>4</v>
      </c>
      <c r="AC434" s="4">
        <v>0.64300000000000002</v>
      </c>
      <c r="AD434" s="6">
        <v>0</v>
      </c>
      <c r="AE434" s="4">
        <f t="shared" si="143"/>
        <v>0.15039014611362561</v>
      </c>
      <c r="AF434" s="4">
        <f t="shared" si="139"/>
        <v>0.53499999999999992</v>
      </c>
      <c r="AG434" s="4">
        <f t="shared" si="140"/>
        <v>1</v>
      </c>
      <c r="AH434" s="6">
        <v>47.556675223744001</v>
      </c>
      <c r="AI434" s="4">
        <f t="shared" si="146"/>
        <v>5.319862041854698</v>
      </c>
      <c r="AJ434" s="29">
        <v>0.15427599921378624</v>
      </c>
      <c r="AK434" t="s">
        <v>388</v>
      </c>
    </row>
    <row r="435" spans="1:37" x14ac:dyDescent="0.3">
      <c r="A435" s="21" t="s">
        <v>646</v>
      </c>
      <c r="B435" s="2" t="s">
        <v>674</v>
      </c>
      <c r="D435" t="s">
        <v>18</v>
      </c>
      <c r="E435" s="28" t="s">
        <v>776</v>
      </c>
      <c r="F435" s="13">
        <v>304.79999999999995</v>
      </c>
      <c r="G435" s="5">
        <v>1079.5</v>
      </c>
      <c r="H435" s="5">
        <v>50.8</v>
      </c>
      <c r="I435" s="5">
        <v>127</v>
      </c>
      <c r="J435" s="5">
        <v>76.199999999999989</v>
      </c>
      <c r="K435" s="5">
        <v>127</v>
      </c>
      <c r="L435" s="5">
        <v>228.6</v>
      </c>
      <c r="M435" s="5">
        <v>28064.459999999992</v>
      </c>
      <c r="N435" s="5">
        <v>0</v>
      </c>
      <c r="O435" s="29">
        <f t="shared" si="147"/>
        <v>0</v>
      </c>
      <c r="P435" s="5">
        <v>193.54799999999997</v>
      </c>
      <c r="Q435" s="29">
        <f t="shared" si="148"/>
        <v>1.2500000000000001E-2</v>
      </c>
      <c r="R435" s="5">
        <v>0</v>
      </c>
      <c r="S435" s="4">
        <v>0</v>
      </c>
      <c r="T435" s="6">
        <v>34.827586206896548</v>
      </c>
      <c r="U435" s="6">
        <v>0</v>
      </c>
      <c r="V435" s="6">
        <f t="shared" si="149"/>
        <v>0</v>
      </c>
      <c r="W435" s="6">
        <v>1475.8620689655172</v>
      </c>
      <c r="X435" s="6">
        <v>1627.5862068965516</v>
      </c>
      <c r="Y435" s="6">
        <f t="shared" si="145"/>
        <v>737.93208919751203</v>
      </c>
      <c r="Z435" s="5">
        <v>142825.28000000003</v>
      </c>
      <c r="AA435" s="6">
        <f t="shared" si="141"/>
        <v>5.901490168330076</v>
      </c>
      <c r="AB435" s="4">
        <f t="shared" si="150"/>
        <v>4.7222222222222223</v>
      </c>
      <c r="AC435" s="4">
        <v>0.64300000000000002</v>
      </c>
      <c r="AD435" s="6">
        <v>0</v>
      </c>
      <c r="AE435" s="4">
        <f t="shared" si="143"/>
        <v>0.1461251661777252</v>
      </c>
      <c r="AF435" s="4">
        <f t="shared" si="139"/>
        <v>0.52970297029702973</v>
      </c>
      <c r="AG435" s="4">
        <f t="shared" si="140"/>
        <v>1</v>
      </c>
      <c r="AH435" s="6">
        <v>42.108965820776</v>
      </c>
      <c r="AI435" s="4">
        <f t="shared" si="146"/>
        <v>4.4303584756226835</v>
      </c>
      <c r="AJ435" s="29">
        <v>0.1272083126663939</v>
      </c>
      <c r="AK435" t="s">
        <v>387</v>
      </c>
    </row>
    <row r="436" spans="1:37" x14ac:dyDescent="0.3">
      <c r="A436" s="21" t="s">
        <v>646</v>
      </c>
      <c r="B436" s="2" t="s">
        <v>675</v>
      </c>
      <c r="D436" t="s">
        <v>18</v>
      </c>
      <c r="E436" s="28" t="s">
        <v>776</v>
      </c>
      <c r="F436" s="13">
        <v>304.79999999999995</v>
      </c>
      <c r="G436" s="5">
        <v>1363.98</v>
      </c>
      <c r="H436" s="5">
        <v>50.8</v>
      </c>
      <c r="I436" s="5">
        <v>120.64999999999999</v>
      </c>
      <c r="J436" s="5">
        <v>76.199999999999989</v>
      </c>
      <c r="K436" s="5">
        <v>127</v>
      </c>
      <c r="L436" s="5">
        <v>228.6</v>
      </c>
      <c r="M436" s="5">
        <v>27016.074999999997</v>
      </c>
      <c r="N436" s="5">
        <v>0</v>
      </c>
      <c r="O436" s="29">
        <f t="shared" si="147"/>
        <v>0</v>
      </c>
      <c r="P436" s="5">
        <v>193.54799999999997</v>
      </c>
      <c r="Q436" s="29">
        <f t="shared" si="148"/>
        <v>1.2500000000000001E-2</v>
      </c>
      <c r="R436" s="5">
        <v>0</v>
      </c>
      <c r="S436" s="4">
        <v>0</v>
      </c>
      <c r="T436" s="6">
        <v>34.827586206896548</v>
      </c>
      <c r="U436" s="6">
        <v>0</v>
      </c>
      <c r="V436" s="6">
        <f t="shared" si="149"/>
        <v>0</v>
      </c>
      <c r="W436" s="6">
        <v>1475.8620689655172</v>
      </c>
      <c r="X436" s="6">
        <v>1627.5862068965516</v>
      </c>
      <c r="Y436" s="6">
        <f t="shared" si="145"/>
        <v>550.40403414140167</v>
      </c>
      <c r="Z436" s="5">
        <v>106529.60000000001</v>
      </c>
      <c r="AA436" s="6">
        <f t="shared" si="141"/>
        <v>5.901490168330076</v>
      </c>
      <c r="AB436" s="4">
        <f t="shared" si="150"/>
        <v>5.9666666666666668</v>
      </c>
      <c r="AC436" s="4">
        <v>0.64300000000000002</v>
      </c>
      <c r="AD436" s="6">
        <v>0</v>
      </c>
      <c r="AE436" s="4">
        <f t="shared" si="143"/>
        <v>0.11322039537828155</v>
      </c>
      <c r="AF436" s="4">
        <f t="shared" si="139"/>
        <v>0.52970297029702973</v>
      </c>
      <c r="AG436" s="4">
        <f t="shared" si="140"/>
        <v>1</v>
      </c>
      <c r="AH436" s="6">
        <v>29.189475542015401</v>
      </c>
      <c r="AI436" s="4">
        <f t="shared" si="146"/>
        <v>3.0266241381916688</v>
      </c>
      <c r="AJ436" s="29">
        <v>8.6903069314414258E-2</v>
      </c>
      <c r="AK436" t="s">
        <v>387</v>
      </c>
    </row>
    <row r="437" spans="1:37" x14ac:dyDescent="0.3">
      <c r="A437" s="21" t="s">
        <v>676</v>
      </c>
      <c r="B437" s="2" t="s">
        <v>603</v>
      </c>
      <c r="D437" t="s">
        <v>46</v>
      </c>
      <c r="E437" s="28" t="s">
        <v>776</v>
      </c>
      <c r="F437" s="13">
        <v>300</v>
      </c>
      <c r="G437" s="5">
        <v>930</v>
      </c>
      <c r="H437" s="5">
        <v>75</v>
      </c>
      <c r="I437" s="5">
        <v>200</v>
      </c>
      <c r="J437" s="5">
        <v>37.5</v>
      </c>
      <c r="K437" s="5">
        <v>200</v>
      </c>
      <c r="L437" s="5">
        <v>260</v>
      </c>
      <c r="M437" s="5">
        <v>33437.5</v>
      </c>
      <c r="N437" s="5">
        <v>0</v>
      </c>
      <c r="O437" s="29">
        <f t="shared" si="147"/>
        <v>0</v>
      </c>
      <c r="P437" s="5">
        <v>269.39157004532478</v>
      </c>
      <c r="Q437" s="29">
        <f t="shared" si="148"/>
        <v>1.1972958668681101E-2</v>
      </c>
      <c r="R437" s="5">
        <v>0</v>
      </c>
      <c r="S437" s="4">
        <v>0</v>
      </c>
      <c r="T437" s="6">
        <v>38.581578947368428</v>
      </c>
      <c r="U437" s="6">
        <v>0</v>
      </c>
      <c r="V437" s="6">
        <f t="shared" si="149"/>
        <v>0</v>
      </c>
      <c r="W437" s="6">
        <v>1560</v>
      </c>
      <c r="X437" s="6">
        <v>1645</v>
      </c>
      <c r="Y437" s="6">
        <f t="shared" si="145"/>
        <v>837.82549306210933</v>
      </c>
      <c r="Z437" s="5">
        <v>225703.125</v>
      </c>
      <c r="AA437" s="6">
        <f t="shared" si="141"/>
        <v>6.2114071632254495</v>
      </c>
      <c r="AB437" s="4">
        <f t="shared" si="150"/>
        <v>3.5769230769230771</v>
      </c>
      <c r="AC437" s="4">
        <v>0.64300000000000002</v>
      </c>
      <c r="AD437" s="6">
        <v>0</v>
      </c>
      <c r="AE437" s="4">
        <f t="shared" si="143"/>
        <v>0.17495395948434622</v>
      </c>
      <c r="AF437" s="4">
        <f t="shared" si="139"/>
        <v>0.48411226374695826</v>
      </c>
      <c r="AG437" s="4">
        <f t="shared" si="140"/>
        <v>1</v>
      </c>
      <c r="AH437" s="6">
        <v>77.5</v>
      </c>
      <c r="AI437" s="4">
        <f t="shared" si="146"/>
        <v>4.5086810289973638</v>
      </c>
      <c r="AJ437" s="29">
        <v>0.11686097749259927</v>
      </c>
      <c r="AK437" t="s">
        <v>133</v>
      </c>
    </row>
    <row r="438" spans="1:37" x14ac:dyDescent="0.3">
      <c r="A438" s="21" t="s">
        <v>676</v>
      </c>
      <c r="B438" s="2" t="s">
        <v>677</v>
      </c>
      <c r="D438" t="s">
        <v>46</v>
      </c>
      <c r="E438" s="28" t="s">
        <v>776</v>
      </c>
      <c r="F438" s="13">
        <v>300</v>
      </c>
      <c r="G438" s="5">
        <v>795</v>
      </c>
      <c r="H438" s="5">
        <v>75</v>
      </c>
      <c r="I438" s="5">
        <v>200</v>
      </c>
      <c r="J438" s="5">
        <v>37.5</v>
      </c>
      <c r="K438" s="5">
        <v>200</v>
      </c>
      <c r="L438" s="5">
        <v>260</v>
      </c>
      <c r="M438" s="5">
        <v>33437.5</v>
      </c>
      <c r="N438" s="5">
        <v>0</v>
      </c>
      <c r="O438" s="29">
        <f t="shared" si="147"/>
        <v>0</v>
      </c>
      <c r="P438" s="5">
        <v>269.39157004532478</v>
      </c>
      <c r="Q438" s="29">
        <f t="shared" si="148"/>
        <v>1.1972958668681101E-2</v>
      </c>
      <c r="R438" s="5">
        <v>0</v>
      </c>
      <c r="S438" s="4">
        <v>0</v>
      </c>
      <c r="T438" s="6">
        <v>36.236842105263165</v>
      </c>
      <c r="U438" s="6">
        <v>0</v>
      </c>
      <c r="V438" s="6">
        <f t="shared" si="149"/>
        <v>0</v>
      </c>
      <c r="W438" s="6">
        <v>1560</v>
      </c>
      <c r="X438" s="6">
        <v>1645</v>
      </c>
      <c r="Y438" s="6">
        <f t="shared" si="145"/>
        <v>933.39966041882406</v>
      </c>
      <c r="Z438" s="5">
        <v>251450</v>
      </c>
      <c r="AA438" s="6">
        <f t="shared" si="141"/>
        <v>6.0197044865394487</v>
      </c>
      <c r="AB438" s="4">
        <f t="shared" si="150"/>
        <v>3.0576923076923075</v>
      </c>
      <c r="AC438" s="4">
        <v>0.64300000000000002</v>
      </c>
      <c r="AD438" s="6">
        <v>0</v>
      </c>
      <c r="AE438" s="4">
        <f t="shared" si="143"/>
        <v>0.20752360203340592</v>
      </c>
      <c r="AF438" s="4">
        <f t="shared" si="139"/>
        <v>0.51543717493058494</v>
      </c>
      <c r="AG438" s="4">
        <f t="shared" si="140"/>
        <v>1</v>
      </c>
      <c r="AH438" s="6">
        <v>87</v>
      </c>
      <c r="AI438" s="4">
        <f t="shared" si="146"/>
        <v>5.0613580583583309</v>
      </c>
      <c r="AJ438" s="29">
        <v>0.13967436907597425</v>
      </c>
      <c r="AK438" t="s">
        <v>133</v>
      </c>
    </row>
    <row r="439" spans="1:37" x14ac:dyDescent="0.3">
      <c r="A439" s="21" t="s">
        <v>676</v>
      </c>
      <c r="B439" s="2" t="s">
        <v>678</v>
      </c>
      <c r="D439" t="s">
        <v>46</v>
      </c>
      <c r="E439" s="28" t="s">
        <v>776</v>
      </c>
      <c r="F439" s="13">
        <v>300</v>
      </c>
      <c r="G439" s="5">
        <v>770</v>
      </c>
      <c r="H439" s="5">
        <v>75</v>
      </c>
      <c r="I439" s="5">
        <v>200</v>
      </c>
      <c r="J439" s="5">
        <v>37.5</v>
      </c>
      <c r="K439" s="5">
        <v>200</v>
      </c>
      <c r="L439" s="5">
        <v>260</v>
      </c>
      <c r="M439" s="5">
        <v>33437.5</v>
      </c>
      <c r="N439" s="5">
        <v>0</v>
      </c>
      <c r="O439" s="29">
        <f t="shared" si="147"/>
        <v>0</v>
      </c>
      <c r="P439" s="5">
        <v>269.39157004532478</v>
      </c>
      <c r="Q439" s="29">
        <f t="shared" si="148"/>
        <v>1.1972958668681101E-2</v>
      </c>
      <c r="R439" s="5">
        <v>0</v>
      </c>
      <c r="S439" s="4">
        <v>0</v>
      </c>
      <c r="T439" s="6">
        <v>36.236842105263165</v>
      </c>
      <c r="U439" s="6">
        <v>0</v>
      </c>
      <c r="V439" s="6">
        <f t="shared" si="149"/>
        <v>0</v>
      </c>
      <c r="W439" s="6">
        <v>1560</v>
      </c>
      <c r="X439" s="6">
        <v>1645</v>
      </c>
      <c r="Y439" s="6">
        <f t="shared" si="145"/>
        <v>933.39966041882406</v>
      </c>
      <c r="Z439" s="5">
        <v>251450</v>
      </c>
      <c r="AA439" s="6">
        <f t="shared" si="141"/>
        <v>6.0197044865394487</v>
      </c>
      <c r="AB439" s="4">
        <f t="shared" si="150"/>
        <v>2.9615384615384617</v>
      </c>
      <c r="AC439" s="4">
        <v>0.64300000000000002</v>
      </c>
      <c r="AD439" s="6">
        <v>0</v>
      </c>
      <c r="AE439" s="4">
        <f t="shared" si="143"/>
        <v>0.20752360203340592</v>
      </c>
      <c r="AF439" s="4">
        <f t="shared" si="139"/>
        <v>0.51543717493058494</v>
      </c>
      <c r="AG439" s="4">
        <f t="shared" si="140"/>
        <v>1</v>
      </c>
      <c r="AH439" s="6">
        <v>87.9</v>
      </c>
      <c r="AI439" s="4">
        <f t="shared" si="146"/>
        <v>5.1137169348241072</v>
      </c>
      <c r="AJ439" s="29">
        <v>0.14111927634227744</v>
      </c>
      <c r="AK439" t="s">
        <v>133</v>
      </c>
    </row>
    <row r="440" spans="1:37" x14ac:dyDescent="0.3">
      <c r="A440" s="21" t="s">
        <v>676</v>
      </c>
      <c r="B440" s="2" t="s">
        <v>679</v>
      </c>
      <c r="D440" t="s">
        <v>46</v>
      </c>
      <c r="E440" s="28" t="s">
        <v>776</v>
      </c>
      <c r="F440" s="13">
        <v>300</v>
      </c>
      <c r="G440" s="5">
        <v>770</v>
      </c>
      <c r="H440" s="5">
        <v>75</v>
      </c>
      <c r="I440" s="5">
        <v>200</v>
      </c>
      <c r="J440" s="5">
        <v>37.5</v>
      </c>
      <c r="K440" s="5">
        <v>200</v>
      </c>
      <c r="L440" s="5">
        <v>260</v>
      </c>
      <c r="M440" s="5">
        <v>33437.5</v>
      </c>
      <c r="N440" s="5">
        <v>0</v>
      </c>
      <c r="O440" s="29">
        <f t="shared" si="147"/>
        <v>0</v>
      </c>
      <c r="P440" s="5">
        <v>269.39157004532478</v>
      </c>
      <c r="Q440" s="29">
        <f t="shared" si="148"/>
        <v>1.1972958668681101E-2</v>
      </c>
      <c r="R440" s="5">
        <v>0</v>
      </c>
      <c r="S440" s="4">
        <v>0</v>
      </c>
      <c r="T440" s="6">
        <v>31.050000000000004</v>
      </c>
      <c r="U440" s="6">
        <v>0</v>
      </c>
      <c r="V440" s="6">
        <f t="shared" si="149"/>
        <v>0</v>
      </c>
      <c r="W440" s="6">
        <v>1560</v>
      </c>
      <c r="X440" s="6">
        <v>1645</v>
      </c>
      <c r="Y440" s="6">
        <f t="shared" si="145"/>
        <v>922.22865384466252</v>
      </c>
      <c r="Z440" s="5">
        <v>248440.625</v>
      </c>
      <c r="AA440" s="6">
        <f t="shared" si="141"/>
        <v>5.5722526863020132</v>
      </c>
      <c r="AB440" s="4">
        <f t="shared" si="150"/>
        <v>2.9615384615384617</v>
      </c>
      <c r="AC440" s="4">
        <v>0.64300000000000002</v>
      </c>
      <c r="AD440" s="6">
        <v>0</v>
      </c>
      <c r="AE440" s="4">
        <f t="shared" si="143"/>
        <v>0.23929146537842189</v>
      </c>
      <c r="AF440" s="4">
        <f t="shared" si="139"/>
        <v>0.60153995243615177</v>
      </c>
      <c r="AG440" s="4">
        <f t="shared" si="140"/>
        <v>1</v>
      </c>
      <c r="AH440" s="6">
        <v>75.599999999999994</v>
      </c>
      <c r="AI440" s="4">
        <f t="shared" si="146"/>
        <v>4.3981456231251705</v>
      </c>
      <c r="AJ440" s="29">
        <v>0.14164720203301676</v>
      </c>
      <c r="AK440" t="s">
        <v>133</v>
      </c>
    </row>
    <row r="441" spans="1:37" x14ac:dyDescent="0.3">
      <c r="A441" s="21" t="s">
        <v>676</v>
      </c>
      <c r="B441" s="2" t="s">
        <v>680</v>
      </c>
      <c r="D441" t="s">
        <v>46</v>
      </c>
      <c r="E441" s="28" t="s">
        <v>776</v>
      </c>
      <c r="F441" s="13">
        <v>300</v>
      </c>
      <c r="G441" s="5">
        <v>905</v>
      </c>
      <c r="H441" s="5">
        <v>75</v>
      </c>
      <c r="I441" s="5">
        <v>200</v>
      </c>
      <c r="J441" s="5">
        <v>37.5</v>
      </c>
      <c r="K441" s="5">
        <v>200</v>
      </c>
      <c r="L441" s="5">
        <v>260</v>
      </c>
      <c r="M441" s="5">
        <v>33437.5</v>
      </c>
      <c r="N441" s="5">
        <v>0</v>
      </c>
      <c r="O441" s="29">
        <f t="shared" si="147"/>
        <v>0</v>
      </c>
      <c r="P441" s="5">
        <v>269.39157004532478</v>
      </c>
      <c r="Q441" s="29">
        <f t="shared" si="148"/>
        <v>1.1972958668681101E-2</v>
      </c>
      <c r="R441" s="5">
        <v>0</v>
      </c>
      <c r="S441" s="4">
        <v>0</v>
      </c>
      <c r="T441" s="6">
        <v>29.060526315789478</v>
      </c>
      <c r="U441" s="6">
        <v>0</v>
      </c>
      <c r="V441" s="6">
        <f t="shared" si="149"/>
        <v>0</v>
      </c>
      <c r="W441" s="6">
        <v>1560</v>
      </c>
      <c r="X441" s="6">
        <v>1645</v>
      </c>
      <c r="Y441" s="6">
        <f t="shared" si="145"/>
        <v>667.77794854431829</v>
      </c>
      <c r="Z441" s="5">
        <v>179893.75</v>
      </c>
      <c r="AA441" s="6">
        <f t="shared" si="141"/>
        <v>5.3907816052766853</v>
      </c>
      <c r="AB441" s="4">
        <f t="shared" si="150"/>
        <v>3.4807692307692308</v>
      </c>
      <c r="AC441" s="4">
        <v>0.64300000000000002</v>
      </c>
      <c r="AD441" s="6">
        <v>0</v>
      </c>
      <c r="AE441" s="4">
        <f t="shared" si="143"/>
        <v>0.18513085212351713</v>
      </c>
      <c r="AF441" s="4">
        <f t="shared" si="139"/>
        <v>0.64272117167383458</v>
      </c>
      <c r="AG441" s="4">
        <f t="shared" si="140"/>
        <v>1</v>
      </c>
      <c r="AH441" s="6">
        <v>64.5</v>
      </c>
      <c r="AI441" s="4">
        <f t="shared" si="146"/>
        <v>3.7523861467139352</v>
      </c>
      <c r="AJ441" s="29">
        <v>0.12912313101071224</v>
      </c>
      <c r="AK441" t="s">
        <v>133</v>
      </c>
    </row>
    <row r="442" spans="1:37" x14ac:dyDescent="0.3">
      <c r="A442" s="21" t="s">
        <v>676</v>
      </c>
      <c r="B442" s="2" t="s">
        <v>604</v>
      </c>
      <c r="D442" t="s">
        <v>46</v>
      </c>
      <c r="E442" s="28" t="s">
        <v>776</v>
      </c>
      <c r="F442" s="13">
        <v>300</v>
      </c>
      <c r="G442" s="5">
        <v>1060</v>
      </c>
      <c r="H442" s="5">
        <v>50</v>
      </c>
      <c r="I442" s="5">
        <v>200</v>
      </c>
      <c r="J442" s="5">
        <v>37.5</v>
      </c>
      <c r="K442" s="5">
        <v>185</v>
      </c>
      <c r="L442" s="5">
        <v>260</v>
      </c>
      <c r="M442" s="5">
        <v>29250</v>
      </c>
      <c r="N442" s="5">
        <v>0</v>
      </c>
      <c r="O442" s="29">
        <f t="shared" si="147"/>
        <v>0</v>
      </c>
      <c r="P442" s="5">
        <v>269.39157004532478</v>
      </c>
      <c r="Q442" s="29">
        <f t="shared" si="148"/>
        <v>1.7959438003021654E-2</v>
      </c>
      <c r="R442" s="5">
        <v>0</v>
      </c>
      <c r="S442" s="4">
        <v>0</v>
      </c>
      <c r="T442" s="6">
        <v>35.881578947368432</v>
      </c>
      <c r="U442" s="6">
        <v>0</v>
      </c>
      <c r="V442" s="6">
        <f t="shared" si="149"/>
        <v>0</v>
      </c>
      <c r="W442" s="6">
        <v>1560</v>
      </c>
      <c r="X442" s="6">
        <v>1645</v>
      </c>
      <c r="Y442" s="6">
        <f t="shared" si="145"/>
        <v>767.64651531303161</v>
      </c>
      <c r="Z442" s="5">
        <v>206797.50000000003</v>
      </c>
      <c r="AA442" s="6">
        <f t="shared" si="141"/>
        <v>5.9901234500941989</v>
      </c>
      <c r="AB442" s="4">
        <f t="shared" si="150"/>
        <v>4.0769230769230766</v>
      </c>
      <c r="AC442" s="4">
        <v>0.64300000000000002</v>
      </c>
      <c r="AD442" s="6">
        <v>0</v>
      </c>
      <c r="AE442" s="4">
        <f t="shared" si="143"/>
        <v>0.19703703703703704</v>
      </c>
      <c r="AF442" s="4">
        <f t="shared" si="139"/>
        <v>0.7808107699443515</v>
      </c>
      <c r="AG442" s="4">
        <f t="shared" si="140"/>
        <v>1</v>
      </c>
      <c r="AH442" s="6">
        <v>48.9</v>
      </c>
      <c r="AI442" s="4">
        <f t="shared" si="146"/>
        <v>4.2576172322175365</v>
      </c>
      <c r="AJ442" s="29">
        <v>0.11865746595105708</v>
      </c>
      <c r="AK442" t="s">
        <v>133</v>
      </c>
    </row>
    <row r="443" spans="1:37" x14ac:dyDescent="0.3">
      <c r="A443" s="21" t="s">
        <v>676</v>
      </c>
      <c r="B443" s="2" t="s">
        <v>681</v>
      </c>
      <c r="D443" t="s">
        <v>46</v>
      </c>
      <c r="E443" s="28" t="s">
        <v>776</v>
      </c>
      <c r="F443" s="13">
        <v>300</v>
      </c>
      <c r="G443" s="5">
        <v>705</v>
      </c>
      <c r="H443" s="5">
        <v>50</v>
      </c>
      <c r="I443" s="5">
        <v>200</v>
      </c>
      <c r="J443" s="5">
        <v>37.5</v>
      </c>
      <c r="K443" s="5">
        <v>185</v>
      </c>
      <c r="L443" s="5">
        <v>260</v>
      </c>
      <c r="M443" s="5">
        <v>29250</v>
      </c>
      <c r="N443" s="5">
        <v>0</v>
      </c>
      <c r="O443" s="29">
        <f t="shared" si="147"/>
        <v>0</v>
      </c>
      <c r="P443" s="5">
        <v>269.39157004532478</v>
      </c>
      <c r="Q443" s="29">
        <f t="shared" si="148"/>
        <v>1.7959438003021654E-2</v>
      </c>
      <c r="R443" s="5">
        <v>0</v>
      </c>
      <c r="S443" s="4">
        <v>0</v>
      </c>
      <c r="T443" s="6">
        <v>38.01315789473685</v>
      </c>
      <c r="U443" s="6">
        <v>0</v>
      </c>
      <c r="V443" s="6">
        <f t="shared" si="149"/>
        <v>0</v>
      </c>
      <c r="W443" s="6">
        <v>1560</v>
      </c>
      <c r="X443" s="6">
        <v>1645</v>
      </c>
      <c r="Y443" s="6">
        <f t="shared" si="145"/>
        <v>853.42314149369565</v>
      </c>
      <c r="Z443" s="5">
        <v>229905.00000000003</v>
      </c>
      <c r="AA443" s="6">
        <f t="shared" si="141"/>
        <v>6.1654811567903485</v>
      </c>
      <c r="AB443" s="4">
        <f t="shared" si="150"/>
        <v>2.7115384615384617</v>
      </c>
      <c r="AC443" s="4">
        <v>0.64300000000000002</v>
      </c>
      <c r="AD443" s="6">
        <v>0</v>
      </c>
      <c r="AE443" s="4">
        <f t="shared" si="143"/>
        <v>0.20677050882658357</v>
      </c>
      <c r="AF443" s="4">
        <f t="shared" si="139"/>
        <v>0.73702698845214498</v>
      </c>
      <c r="AG443" s="4">
        <f t="shared" si="140"/>
        <v>1</v>
      </c>
      <c r="AH443" s="6">
        <v>62.3</v>
      </c>
      <c r="AI443" s="4">
        <f t="shared" si="146"/>
        <v>5.3419363978111498</v>
      </c>
      <c r="AJ443" s="29">
        <v>0.14052861413418044</v>
      </c>
      <c r="AK443" t="s">
        <v>133</v>
      </c>
    </row>
    <row r="444" spans="1:37" x14ac:dyDescent="0.3">
      <c r="A444" s="21" t="s">
        <v>676</v>
      </c>
      <c r="B444" s="2" t="s">
        <v>682</v>
      </c>
      <c r="D444" t="s">
        <v>46</v>
      </c>
      <c r="E444" s="28" t="s">
        <v>776</v>
      </c>
      <c r="F444" s="13">
        <v>300</v>
      </c>
      <c r="G444" s="5">
        <v>1060</v>
      </c>
      <c r="H444" s="5">
        <v>75</v>
      </c>
      <c r="I444" s="5">
        <v>200</v>
      </c>
      <c r="J444" s="5">
        <v>57.5</v>
      </c>
      <c r="K444" s="5">
        <v>160</v>
      </c>
      <c r="L444" s="5">
        <v>260</v>
      </c>
      <c r="M444" s="5">
        <v>38437.5</v>
      </c>
      <c r="N444" s="5">
        <v>0</v>
      </c>
      <c r="O444" s="29">
        <f t="shared" si="147"/>
        <v>0</v>
      </c>
      <c r="P444" s="5">
        <v>269.39157004532478</v>
      </c>
      <c r="Q444" s="29">
        <f t="shared" si="148"/>
        <v>1.1972958668681101E-2</v>
      </c>
      <c r="R444" s="5">
        <v>0</v>
      </c>
      <c r="S444" s="4">
        <v>0</v>
      </c>
      <c r="T444" s="6">
        <v>24.868421052631579</v>
      </c>
      <c r="U444" s="6">
        <v>0</v>
      </c>
      <c r="V444" s="6">
        <f t="shared" si="149"/>
        <v>0</v>
      </c>
      <c r="W444" s="6">
        <v>1560</v>
      </c>
      <c r="X444" s="6">
        <v>1645</v>
      </c>
      <c r="Y444" s="6">
        <f t="shared" si="145"/>
        <v>743.3765465129685</v>
      </c>
      <c r="Z444" s="5">
        <v>200259.375</v>
      </c>
      <c r="AA444" s="6">
        <f t="shared" si="141"/>
        <v>4.9868247465327649</v>
      </c>
      <c r="AB444" s="4">
        <f t="shared" si="150"/>
        <v>4.0769230769230766</v>
      </c>
      <c r="AC444" s="4">
        <v>0.64300000000000002</v>
      </c>
      <c r="AD444" s="6">
        <v>0</v>
      </c>
      <c r="AE444" s="4">
        <f t="shared" si="143"/>
        <v>0.2095026455026455</v>
      </c>
      <c r="AF444" s="4">
        <f t="shared" si="139"/>
        <v>0.75106559775599535</v>
      </c>
      <c r="AG444" s="4">
        <f t="shared" si="140"/>
        <v>1</v>
      </c>
      <c r="AH444" s="6">
        <v>52.8</v>
      </c>
      <c r="AI444" s="4">
        <f t="shared" si="146"/>
        <v>3.1972105082250279</v>
      </c>
      <c r="AJ444" s="29">
        <v>0.12856507863762018</v>
      </c>
      <c r="AK444" t="s">
        <v>133</v>
      </c>
    </row>
    <row r="445" spans="1:37" x14ac:dyDescent="0.3">
      <c r="A445" s="21" t="s">
        <v>676</v>
      </c>
      <c r="B445" s="2" t="s">
        <v>683</v>
      </c>
      <c r="D445" t="s">
        <v>46</v>
      </c>
      <c r="E445" s="28" t="s">
        <v>776</v>
      </c>
      <c r="F445" s="13">
        <v>300</v>
      </c>
      <c r="G445" s="5">
        <v>1325</v>
      </c>
      <c r="H445" s="5">
        <v>75</v>
      </c>
      <c r="I445" s="5">
        <v>200</v>
      </c>
      <c r="J445" s="5">
        <v>57.5</v>
      </c>
      <c r="K445" s="5">
        <v>160</v>
      </c>
      <c r="L445" s="5">
        <v>225.00000000000003</v>
      </c>
      <c r="M445" s="5">
        <v>38437.5</v>
      </c>
      <c r="N445" s="5">
        <v>0</v>
      </c>
      <c r="O445" s="29">
        <f t="shared" si="147"/>
        <v>0</v>
      </c>
      <c r="P445" s="5">
        <v>245.43692606170259</v>
      </c>
      <c r="Q445" s="29">
        <f t="shared" si="148"/>
        <v>1.0908307824964559E-2</v>
      </c>
      <c r="R445" s="5">
        <v>0</v>
      </c>
      <c r="S445" s="4">
        <v>0</v>
      </c>
      <c r="T445" s="6">
        <v>26.431578947368426</v>
      </c>
      <c r="U445" s="6">
        <v>0</v>
      </c>
      <c r="V445" s="6">
        <f t="shared" si="149"/>
        <v>0</v>
      </c>
      <c r="W445" s="6">
        <v>1570</v>
      </c>
      <c r="X445" s="6">
        <v>1740</v>
      </c>
      <c r="Y445" s="6">
        <f t="shared" si="145"/>
        <v>399.35158320618376</v>
      </c>
      <c r="Z445" s="5">
        <v>98015.625</v>
      </c>
      <c r="AA445" s="6">
        <f t="shared" si="141"/>
        <v>5.1411651351973147</v>
      </c>
      <c r="AB445" s="4">
        <f t="shared" si="150"/>
        <v>5.8888888888888884</v>
      </c>
      <c r="AC445" s="4">
        <v>0.64300000000000002</v>
      </c>
      <c r="AD445" s="6">
        <v>0</v>
      </c>
      <c r="AE445" s="4">
        <f t="shared" si="143"/>
        <v>9.6475507765830332E-2</v>
      </c>
      <c r="AF445" s="4">
        <f t="shared" si="139"/>
        <v>0.64793871449361351</v>
      </c>
      <c r="AG445" s="4">
        <f t="shared" si="140"/>
        <v>1</v>
      </c>
      <c r="AH445" s="6">
        <v>40.9</v>
      </c>
      <c r="AI445" s="4">
        <f t="shared" si="146"/>
        <v>2.9540584490242892</v>
      </c>
      <c r="AJ445" s="29">
        <v>0.11176246621159197</v>
      </c>
      <c r="AK445" t="s">
        <v>133</v>
      </c>
    </row>
    <row r="446" spans="1:37" x14ac:dyDescent="0.3">
      <c r="A446" s="21" t="s">
        <v>676</v>
      </c>
      <c r="B446" s="2" t="s">
        <v>684</v>
      </c>
      <c r="D446" t="s">
        <v>46</v>
      </c>
      <c r="E446" s="28" t="s">
        <v>776</v>
      </c>
      <c r="F446" s="13">
        <v>300</v>
      </c>
      <c r="G446" s="5">
        <v>1180</v>
      </c>
      <c r="H446" s="5">
        <v>75</v>
      </c>
      <c r="I446" s="5">
        <v>200</v>
      </c>
      <c r="J446" s="5">
        <v>57.5</v>
      </c>
      <c r="K446" s="5">
        <v>160</v>
      </c>
      <c r="L446" s="5">
        <v>260</v>
      </c>
      <c r="M446" s="5">
        <v>38437.5</v>
      </c>
      <c r="N446" s="5">
        <v>0</v>
      </c>
      <c r="O446" s="29">
        <f t="shared" si="147"/>
        <v>0</v>
      </c>
      <c r="P446" s="5">
        <v>245.43692606170259</v>
      </c>
      <c r="Q446" s="29">
        <f t="shared" si="148"/>
        <v>1.0908307824964559E-2</v>
      </c>
      <c r="R446" s="5">
        <v>0</v>
      </c>
      <c r="S446" s="4">
        <v>0</v>
      </c>
      <c r="T446" s="6">
        <v>36.236842105263165</v>
      </c>
      <c r="U446" s="6">
        <v>0</v>
      </c>
      <c r="V446" s="6">
        <f t="shared" si="149"/>
        <v>0</v>
      </c>
      <c r="W446" s="6">
        <v>1570</v>
      </c>
      <c r="X446" s="6">
        <v>1740</v>
      </c>
      <c r="Y446" s="6">
        <f t="shared" si="145"/>
        <v>383.6907368059413</v>
      </c>
      <c r="Z446" s="5">
        <v>94171.875</v>
      </c>
      <c r="AA446" s="6">
        <f t="shared" si="141"/>
        <v>6.0197044865394487</v>
      </c>
      <c r="AB446" s="4">
        <f t="shared" si="150"/>
        <v>4.5384615384615383</v>
      </c>
      <c r="AC446" s="4">
        <v>0.64300000000000002</v>
      </c>
      <c r="AD446" s="6">
        <v>0</v>
      </c>
      <c r="AE446" s="4">
        <f t="shared" si="143"/>
        <v>6.7610748002904855E-2</v>
      </c>
      <c r="AF446" s="4">
        <f t="shared" si="139"/>
        <v>0.47261412116004753</v>
      </c>
      <c r="AG446" s="4">
        <f t="shared" si="140"/>
        <v>1</v>
      </c>
      <c r="AH446" s="6">
        <v>54.5</v>
      </c>
      <c r="AI446" s="4">
        <f t="shared" si="146"/>
        <v>3.2252599161147897</v>
      </c>
      <c r="AJ446" s="29">
        <v>8.9004994054002889E-2</v>
      </c>
      <c r="AK446" t="s">
        <v>133</v>
      </c>
    </row>
    <row r="447" spans="1:37" x14ac:dyDescent="0.3">
      <c r="A447" s="21" t="s">
        <v>676</v>
      </c>
      <c r="B447" s="2" t="s">
        <v>685</v>
      </c>
      <c r="D447" t="s">
        <v>46</v>
      </c>
      <c r="E447" s="28" t="s">
        <v>776</v>
      </c>
      <c r="F447" s="13">
        <v>300</v>
      </c>
      <c r="G447" s="5">
        <v>1060</v>
      </c>
      <c r="H447" s="5">
        <v>50</v>
      </c>
      <c r="I447" s="5">
        <v>200</v>
      </c>
      <c r="J447" s="5">
        <v>57.5</v>
      </c>
      <c r="K447" s="5">
        <v>145</v>
      </c>
      <c r="L447" s="5">
        <v>260</v>
      </c>
      <c r="M447" s="5">
        <v>35250</v>
      </c>
      <c r="N447" s="5">
        <v>0</v>
      </c>
      <c r="O447" s="29">
        <f t="shared" si="147"/>
        <v>0</v>
      </c>
      <c r="P447" s="5">
        <v>269.39157004532478</v>
      </c>
      <c r="Q447" s="29">
        <f t="shared" si="148"/>
        <v>1.7959438003021654E-2</v>
      </c>
      <c r="R447" s="5">
        <v>0</v>
      </c>
      <c r="S447" s="4">
        <v>0</v>
      </c>
      <c r="T447" s="6">
        <v>31.973684210526322</v>
      </c>
      <c r="U447" s="6">
        <v>0</v>
      </c>
      <c r="V447" s="6">
        <f t="shared" si="149"/>
        <v>0</v>
      </c>
      <c r="W447" s="6">
        <v>1560</v>
      </c>
      <c r="X447" s="6">
        <v>1645</v>
      </c>
      <c r="Y447" s="6">
        <f t="shared" si="145"/>
        <v>694.81572852672275</v>
      </c>
      <c r="Z447" s="5">
        <v>187177.5</v>
      </c>
      <c r="AA447" s="6">
        <f t="shared" si="141"/>
        <v>5.6545277619378895</v>
      </c>
      <c r="AB447" s="4">
        <f t="shared" si="150"/>
        <v>4.0769230769230766</v>
      </c>
      <c r="AC447" s="4">
        <v>0.64300000000000002</v>
      </c>
      <c r="AD447" s="6">
        <v>0</v>
      </c>
      <c r="AE447" s="4">
        <f t="shared" si="143"/>
        <v>0.16607407407407404</v>
      </c>
      <c r="AF447" s="4">
        <f t="shared" si="139"/>
        <v>0.87624319738199463</v>
      </c>
      <c r="AG447" s="4">
        <f t="shared" si="140"/>
        <v>1</v>
      </c>
      <c r="AH447" s="6">
        <v>43.9</v>
      </c>
      <c r="AI447" s="4">
        <f t="shared" si="146"/>
        <v>3.8193094539698809</v>
      </c>
      <c r="AJ447" s="29">
        <v>0.11945165370440777</v>
      </c>
      <c r="AK447" t="s">
        <v>133</v>
      </c>
    </row>
    <row r="448" spans="1:37" x14ac:dyDescent="0.3">
      <c r="A448" s="21" t="s">
        <v>676</v>
      </c>
      <c r="B448" s="2" t="s">
        <v>686</v>
      </c>
      <c r="D448" t="s">
        <v>46</v>
      </c>
      <c r="E448" s="28" t="s">
        <v>776</v>
      </c>
      <c r="F448" s="13">
        <v>300</v>
      </c>
      <c r="G448" s="5">
        <v>795</v>
      </c>
      <c r="H448" s="5">
        <v>50</v>
      </c>
      <c r="I448" s="5">
        <v>200</v>
      </c>
      <c r="J448" s="5">
        <v>57.5</v>
      </c>
      <c r="K448" s="5">
        <v>145</v>
      </c>
      <c r="L448" s="5">
        <v>260</v>
      </c>
      <c r="M448" s="5">
        <v>35250</v>
      </c>
      <c r="N448" s="5">
        <v>0</v>
      </c>
      <c r="O448" s="29">
        <f t="shared" si="147"/>
        <v>0</v>
      </c>
      <c r="P448" s="5">
        <v>269.39157004532478</v>
      </c>
      <c r="Q448" s="29">
        <f t="shared" si="148"/>
        <v>1.7959438003021654E-2</v>
      </c>
      <c r="R448" s="5">
        <v>0</v>
      </c>
      <c r="S448" s="4">
        <v>0</v>
      </c>
      <c r="T448" s="6">
        <v>38.439473684210533</v>
      </c>
      <c r="U448" s="6">
        <v>0</v>
      </c>
      <c r="V448" s="6">
        <f t="shared" si="149"/>
        <v>0</v>
      </c>
      <c r="W448" s="6">
        <v>1560</v>
      </c>
      <c r="X448" s="6">
        <v>1645</v>
      </c>
      <c r="Y448" s="6">
        <f t="shared" si="145"/>
        <v>700.04974531411801</v>
      </c>
      <c r="Z448" s="5">
        <v>188587.5</v>
      </c>
      <c r="AA448" s="6">
        <f t="shared" si="141"/>
        <v>6.1999575550329808</v>
      </c>
      <c r="AB448" s="4">
        <f t="shared" si="150"/>
        <v>3.0576923076923075</v>
      </c>
      <c r="AC448" s="4">
        <v>0.64300000000000002</v>
      </c>
      <c r="AD448" s="6">
        <v>0</v>
      </c>
      <c r="AE448" s="4">
        <f t="shared" si="143"/>
        <v>0.1391798452796604</v>
      </c>
      <c r="AF448" s="4">
        <f t="shared" si="139"/>
        <v>0.72885293682420993</v>
      </c>
      <c r="AG448" s="4">
        <f t="shared" si="140"/>
        <v>1</v>
      </c>
      <c r="AH448" s="6">
        <v>51.2</v>
      </c>
      <c r="AI448" s="4">
        <f t="shared" si="146"/>
        <v>4.3679006647337495</v>
      </c>
      <c r="AJ448" s="29">
        <v>0.11363060536720919</v>
      </c>
      <c r="AK448" t="s">
        <v>133</v>
      </c>
    </row>
    <row r="449" spans="1:37" x14ac:dyDescent="0.3">
      <c r="A449" s="21" t="s">
        <v>676</v>
      </c>
      <c r="B449" s="2" t="s">
        <v>687</v>
      </c>
      <c r="D449" t="s">
        <v>46</v>
      </c>
      <c r="E449" s="28" t="s">
        <v>776</v>
      </c>
      <c r="F449" s="13">
        <v>300</v>
      </c>
      <c r="G449" s="5">
        <v>1325</v>
      </c>
      <c r="H449" s="5">
        <v>50</v>
      </c>
      <c r="I449" s="5">
        <v>200</v>
      </c>
      <c r="J449" s="5">
        <v>57.5</v>
      </c>
      <c r="K449" s="5">
        <v>145</v>
      </c>
      <c r="L449" s="5">
        <v>260</v>
      </c>
      <c r="M449" s="5">
        <v>35250</v>
      </c>
      <c r="N449" s="5">
        <v>0</v>
      </c>
      <c r="O449" s="29">
        <f t="shared" si="147"/>
        <v>0</v>
      </c>
      <c r="P449" s="5">
        <v>245.43692606170259</v>
      </c>
      <c r="Q449" s="29">
        <f t="shared" si="148"/>
        <v>1.6362461737446838E-2</v>
      </c>
      <c r="R449" s="5">
        <v>0</v>
      </c>
      <c r="S449" s="4">
        <v>0</v>
      </c>
      <c r="T449" s="6">
        <v>32.542105263157893</v>
      </c>
      <c r="U449" s="6">
        <v>0</v>
      </c>
      <c r="V449" s="6">
        <f t="shared" si="149"/>
        <v>0</v>
      </c>
      <c r="W449" s="6">
        <v>1570</v>
      </c>
      <c r="X449" s="6">
        <v>1740</v>
      </c>
      <c r="Y449" s="6">
        <f t="shared" si="145"/>
        <v>390.65026415746365</v>
      </c>
      <c r="Z449" s="5">
        <v>95880</v>
      </c>
      <c r="AA449" s="6">
        <f t="shared" si="141"/>
        <v>5.7045688060674573</v>
      </c>
      <c r="AB449" s="4">
        <f t="shared" si="150"/>
        <v>5.0961538461538458</v>
      </c>
      <c r="AC449" s="4">
        <v>0.64300000000000002</v>
      </c>
      <c r="AD449" s="6">
        <v>0</v>
      </c>
      <c r="AE449" s="4">
        <f t="shared" si="143"/>
        <v>8.3584020701924638E-2</v>
      </c>
      <c r="AF449" s="4">
        <f t="shared" si="139"/>
        <v>0.78941004953588745</v>
      </c>
      <c r="AG449" s="4">
        <f t="shared" si="140"/>
        <v>1</v>
      </c>
      <c r="AH449" s="6">
        <v>26.7</v>
      </c>
      <c r="AI449" s="4">
        <f t="shared" si="146"/>
        <v>2.2778428809251001</v>
      </c>
      <c r="AJ449" s="29">
        <v>6.9996789159917361E-2</v>
      </c>
      <c r="AK449" t="s">
        <v>133</v>
      </c>
    </row>
    <row r="450" spans="1:37" x14ac:dyDescent="0.3">
      <c r="A450" s="21" t="s">
        <v>676</v>
      </c>
      <c r="B450" s="2" t="s">
        <v>688</v>
      </c>
      <c r="D450" t="s">
        <v>46</v>
      </c>
      <c r="E450" s="28" t="s">
        <v>776</v>
      </c>
      <c r="F450" s="13">
        <v>300</v>
      </c>
      <c r="G450" s="5">
        <v>1180</v>
      </c>
      <c r="H450" s="5">
        <v>50</v>
      </c>
      <c r="I450" s="5">
        <v>200</v>
      </c>
      <c r="J450" s="5">
        <v>57.5</v>
      </c>
      <c r="K450" s="5">
        <v>145</v>
      </c>
      <c r="L450" s="5">
        <v>260</v>
      </c>
      <c r="M450" s="5">
        <v>35250</v>
      </c>
      <c r="N450" s="5">
        <v>0</v>
      </c>
      <c r="O450" s="29">
        <f t="shared" si="147"/>
        <v>0</v>
      </c>
      <c r="P450" s="5">
        <v>245.43692606170259</v>
      </c>
      <c r="Q450" s="29">
        <f t="shared" si="148"/>
        <v>1.6362461737446838E-2</v>
      </c>
      <c r="R450" s="5">
        <v>0</v>
      </c>
      <c r="S450" s="4">
        <v>0</v>
      </c>
      <c r="T450" s="6">
        <v>36.236842105263165</v>
      </c>
      <c r="U450" s="6">
        <v>0</v>
      </c>
      <c r="V450" s="6">
        <f t="shared" si="149"/>
        <v>0</v>
      </c>
      <c r="W450" s="6">
        <v>1570</v>
      </c>
      <c r="X450" s="6">
        <v>1740</v>
      </c>
      <c r="Y450" s="6">
        <f t="shared" si="145"/>
        <v>387.77783574454122</v>
      </c>
      <c r="Z450" s="5">
        <v>95175.000000000015</v>
      </c>
      <c r="AA450" s="6">
        <f t="shared" si="141"/>
        <v>6.0197044865394487</v>
      </c>
      <c r="AB450" s="4">
        <f t="shared" si="150"/>
        <v>4.5384615384615383</v>
      </c>
      <c r="AC450" s="4">
        <v>0.64300000000000002</v>
      </c>
      <c r="AD450" s="6">
        <v>0</v>
      </c>
      <c r="AE450" s="4">
        <f t="shared" si="143"/>
        <v>7.4509803921568626E-2</v>
      </c>
      <c r="AF450" s="4">
        <f t="shared" ref="AF450:AF513" si="151">+(O450*U450+Q450*W450)/(T450)</f>
        <v>0.70892118174007124</v>
      </c>
      <c r="AG450" s="4">
        <f t="shared" ref="AG450:AG513" si="152">+(Q450*W450)/(O450*U450+Q450*W450)</f>
        <v>1</v>
      </c>
      <c r="AH450" s="6">
        <v>36.1</v>
      </c>
      <c r="AI450" s="4">
        <f t="shared" si="146"/>
        <v>3.0972416143017418</v>
      </c>
      <c r="AJ450" s="29">
        <v>8.5472172362720533E-2</v>
      </c>
      <c r="AK450" t="s">
        <v>133</v>
      </c>
    </row>
    <row r="451" spans="1:37" x14ac:dyDescent="0.3">
      <c r="A451" s="21" t="s">
        <v>676</v>
      </c>
      <c r="B451" s="2" t="s">
        <v>689</v>
      </c>
      <c r="D451" t="s">
        <v>46</v>
      </c>
      <c r="E451" s="28" t="s">
        <v>776</v>
      </c>
      <c r="F451" s="13">
        <v>300</v>
      </c>
      <c r="G451" s="5">
        <v>795</v>
      </c>
      <c r="H451" s="5">
        <v>75</v>
      </c>
      <c r="I451" s="5">
        <v>200</v>
      </c>
      <c r="J451" s="5">
        <v>77.5</v>
      </c>
      <c r="K451" s="5">
        <v>120</v>
      </c>
      <c r="L451" s="5">
        <v>260</v>
      </c>
      <c r="M451" s="5">
        <v>43437.5</v>
      </c>
      <c r="N451" s="5">
        <v>0</v>
      </c>
      <c r="O451" s="29">
        <f t="shared" si="147"/>
        <v>0</v>
      </c>
      <c r="P451" s="5">
        <v>269.39157004532478</v>
      </c>
      <c r="Q451" s="29">
        <f t="shared" si="148"/>
        <v>1.1972958668681101E-2</v>
      </c>
      <c r="R451" s="5">
        <v>0</v>
      </c>
      <c r="S451" s="4">
        <v>0</v>
      </c>
      <c r="T451" s="6">
        <v>45.544736842105266</v>
      </c>
      <c r="U451" s="6">
        <v>0</v>
      </c>
      <c r="V451" s="6">
        <f t="shared" si="149"/>
        <v>0</v>
      </c>
      <c r="W451" s="6">
        <v>1560</v>
      </c>
      <c r="X451" s="6">
        <v>1645</v>
      </c>
      <c r="Y451" s="6">
        <f t="shared" si="145"/>
        <v>706.24425986303004</v>
      </c>
      <c r="Z451" s="5">
        <v>190256.25</v>
      </c>
      <c r="AA451" s="6">
        <f t="shared" si="141"/>
        <v>6.7486840822567231</v>
      </c>
      <c r="AB451" s="4">
        <f t="shared" si="150"/>
        <v>3.0576923076923075</v>
      </c>
      <c r="AC451" s="4">
        <v>0.64300000000000002</v>
      </c>
      <c r="AD451" s="6">
        <v>0</v>
      </c>
      <c r="AE451" s="4">
        <f t="shared" si="143"/>
        <v>9.6169180100537349E-2</v>
      </c>
      <c r="AF451" s="4">
        <f t="shared" si="151"/>
        <v>0.41009822030358561</v>
      </c>
      <c r="AG451" s="4">
        <f t="shared" si="152"/>
        <v>1</v>
      </c>
      <c r="AH451" s="6">
        <v>75.900000000000006</v>
      </c>
      <c r="AI451" s="4">
        <f t="shared" si="146"/>
        <v>4.3906198166080257</v>
      </c>
      <c r="AJ451" s="29">
        <v>9.640235340099669E-2</v>
      </c>
      <c r="AK451" t="s">
        <v>133</v>
      </c>
    </row>
    <row r="452" spans="1:37" x14ac:dyDescent="0.3">
      <c r="A452" s="21" t="s">
        <v>676</v>
      </c>
      <c r="B452" s="2" t="s">
        <v>690</v>
      </c>
      <c r="D452" t="s">
        <v>46</v>
      </c>
      <c r="E452" s="28" t="s">
        <v>776</v>
      </c>
      <c r="F452" s="13">
        <v>300</v>
      </c>
      <c r="G452" s="5">
        <v>795</v>
      </c>
      <c r="H452" s="5">
        <v>75</v>
      </c>
      <c r="I452" s="5">
        <v>200</v>
      </c>
      <c r="J452" s="5">
        <v>77.5</v>
      </c>
      <c r="K452" s="5">
        <v>120</v>
      </c>
      <c r="L452" s="5">
        <v>260</v>
      </c>
      <c r="M452" s="5">
        <v>43437.5</v>
      </c>
      <c r="N452" s="5">
        <v>0</v>
      </c>
      <c r="O452" s="29">
        <f t="shared" si="147"/>
        <v>0</v>
      </c>
      <c r="P452" s="5">
        <v>269.39157004532478</v>
      </c>
      <c r="Q452" s="29">
        <f t="shared" si="148"/>
        <v>1.1972958668681101E-2</v>
      </c>
      <c r="R452" s="5">
        <v>0</v>
      </c>
      <c r="S452" s="4">
        <v>0</v>
      </c>
      <c r="T452" s="6">
        <v>45.544736842105266</v>
      </c>
      <c r="U452" s="6">
        <v>0</v>
      </c>
      <c r="V452" s="6">
        <f t="shared" si="149"/>
        <v>0</v>
      </c>
      <c r="W452" s="6">
        <v>1560</v>
      </c>
      <c r="X452" s="6">
        <v>1645</v>
      </c>
      <c r="Y452" s="6">
        <f t="shared" si="145"/>
        <v>706.24425986303004</v>
      </c>
      <c r="Z452" s="5">
        <v>190256.25</v>
      </c>
      <c r="AA452" s="6">
        <f t="shared" si="141"/>
        <v>6.7486840822567231</v>
      </c>
      <c r="AB452" s="4">
        <f t="shared" si="150"/>
        <v>3.0576923076923075</v>
      </c>
      <c r="AC452" s="4">
        <v>0.64300000000000002</v>
      </c>
      <c r="AD452" s="6">
        <v>0</v>
      </c>
      <c r="AE452" s="4">
        <f t="shared" si="143"/>
        <v>9.6169180100537349E-2</v>
      </c>
      <c r="AF452" s="4">
        <f t="shared" si="151"/>
        <v>0.41009822030358561</v>
      </c>
      <c r="AG452" s="4">
        <f t="shared" si="152"/>
        <v>1</v>
      </c>
      <c r="AH452" s="6">
        <v>72.3</v>
      </c>
      <c r="AI452" s="4">
        <f t="shared" si="146"/>
        <v>4.1671799289418656</v>
      </c>
      <c r="AJ452" s="29">
        <v>9.1496410296291034E-2</v>
      </c>
      <c r="AK452" t="s">
        <v>133</v>
      </c>
    </row>
    <row r="453" spans="1:37" x14ac:dyDescent="0.3">
      <c r="A453" s="21" t="s">
        <v>676</v>
      </c>
      <c r="B453" s="2" t="s">
        <v>691</v>
      </c>
      <c r="D453" t="s">
        <v>46</v>
      </c>
      <c r="E453" s="28" t="s">
        <v>776</v>
      </c>
      <c r="F453" s="13">
        <v>300</v>
      </c>
      <c r="G453" s="5">
        <v>1060</v>
      </c>
      <c r="H453" s="5">
        <v>75</v>
      </c>
      <c r="I453" s="5">
        <v>200</v>
      </c>
      <c r="J453" s="5">
        <v>77.5</v>
      </c>
      <c r="K453" s="5">
        <v>120</v>
      </c>
      <c r="L453" s="5">
        <v>260</v>
      </c>
      <c r="M453" s="5">
        <v>43437.5</v>
      </c>
      <c r="N453" s="5">
        <v>0</v>
      </c>
      <c r="O453" s="29">
        <f t="shared" si="147"/>
        <v>0</v>
      </c>
      <c r="P453" s="5">
        <v>269.39157004532478</v>
      </c>
      <c r="Q453" s="29">
        <f t="shared" si="148"/>
        <v>1.1972958668681101E-2</v>
      </c>
      <c r="R453" s="5">
        <v>0</v>
      </c>
      <c r="S453" s="4">
        <v>0</v>
      </c>
      <c r="T453" s="6">
        <v>35.526315789473685</v>
      </c>
      <c r="U453" s="6">
        <v>0</v>
      </c>
      <c r="V453" s="6">
        <f t="shared" si="149"/>
        <v>0</v>
      </c>
      <c r="W453" s="6">
        <v>1560</v>
      </c>
      <c r="X453" s="6">
        <v>1645</v>
      </c>
      <c r="Y453" s="6">
        <f t="shared" si="145"/>
        <v>835.23864522614053</v>
      </c>
      <c r="Z453" s="5">
        <v>225006.25</v>
      </c>
      <c r="AA453" s="6">
        <f t="shared" si="141"/>
        <v>5.9603956067926971</v>
      </c>
      <c r="AB453" s="4">
        <f t="shared" si="150"/>
        <v>4.0769230769230766</v>
      </c>
      <c r="AC453" s="4">
        <v>0.64300000000000002</v>
      </c>
      <c r="AD453" s="6">
        <v>0</v>
      </c>
      <c r="AE453" s="4">
        <f t="shared" si="143"/>
        <v>0.14580740740740741</v>
      </c>
      <c r="AF453" s="4">
        <f t="shared" si="151"/>
        <v>0.52574591842919671</v>
      </c>
      <c r="AG453" s="4">
        <f t="shared" si="152"/>
        <v>1</v>
      </c>
      <c r="AH453" s="6">
        <v>57.8</v>
      </c>
      <c r="AI453" s="4">
        <f t="shared" si="146"/>
        <v>3.4092291314672329</v>
      </c>
      <c r="AJ453" s="29">
        <v>9.5963486663522113E-2</v>
      </c>
      <c r="AK453" t="s">
        <v>133</v>
      </c>
    </row>
    <row r="454" spans="1:37" x14ac:dyDescent="0.3">
      <c r="A454" s="21" t="s">
        <v>676</v>
      </c>
      <c r="B454" s="2" t="s">
        <v>692</v>
      </c>
      <c r="D454" t="s">
        <v>46</v>
      </c>
      <c r="E454" s="28" t="s">
        <v>776</v>
      </c>
      <c r="F454" s="13">
        <v>300</v>
      </c>
      <c r="G454" s="5">
        <v>1060</v>
      </c>
      <c r="H454" s="5">
        <v>75</v>
      </c>
      <c r="I454" s="5">
        <v>200</v>
      </c>
      <c r="J454" s="5">
        <v>77.5</v>
      </c>
      <c r="K454" s="5">
        <v>120</v>
      </c>
      <c r="L454" s="5">
        <v>260</v>
      </c>
      <c r="M454" s="5">
        <v>43437.5</v>
      </c>
      <c r="N454" s="5">
        <v>0</v>
      </c>
      <c r="O454" s="29">
        <f t="shared" si="147"/>
        <v>0</v>
      </c>
      <c r="P454" s="5">
        <v>269.39157004532478</v>
      </c>
      <c r="Q454" s="29">
        <f t="shared" si="148"/>
        <v>1.1972958668681101E-2</v>
      </c>
      <c r="R454" s="5">
        <v>0</v>
      </c>
      <c r="S454" s="4">
        <v>0</v>
      </c>
      <c r="T454" s="6">
        <v>37.728947368421053</v>
      </c>
      <c r="U454" s="6">
        <v>0</v>
      </c>
      <c r="V454" s="6">
        <f t="shared" si="149"/>
        <v>0</v>
      </c>
      <c r="W454" s="6">
        <v>1560</v>
      </c>
      <c r="X454" s="6">
        <v>1645</v>
      </c>
      <c r="Y454" s="6">
        <f t="shared" si="145"/>
        <v>912.63527644400676</v>
      </c>
      <c r="Z454" s="5">
        <v>245856.25</v>
      </c>
      <c r="AA454" s="6">
        <f t="shared" si="141"/>
        <v>6.1423893859328924</v>
      </c>
      <c r="AB454" s="4">
        <f t="shared" si="150"/>
        <v>4.0769230769230766</v>
      </c>
      <c r="AC454" s="4">
        <v>0.64300000000000002</v>
      </c>
      <c r="AD454" s="6">
        <v>0</v>
      </c>
      <c r="AE454" s="4">
        <f t="shared" si="143"/>
        <v>0.15001743739973494</v>
      </c>
      <c r="AF454" s="4">
        <f t="shared" si="151"/>
        <v>0.49505265388813252</v>
      </c>
      <c r="AG454" s="4">
        <f t="shared" si="152"/>
        <v>1</v>
      </c>
      <c r="AH454" s="6">
        <v>68.900000000000006</v>
      </c>
      <c r="AI454" s="4">
        <f t="shared" si="146"/>
        <v>4.105212964413715</v>
      </c>
      <c r="AJ454" s="29">
        <v>0.10880804397553265</v>
      </c>
      <c r="AK454" t="s">
        <v>133</v>
      </c>
    </row>
    <row r="455" spans="1:37" x14ac:dyDescent="0.3">
      <c r="A455" s="21" t="s">
        <v>676</v>
      </c>
      <c r="B455" s="2" t="s">
        <v>693</v>
      </c>
      <c r="D455" t="s">
        <v>46</v>
      </c>
      <c r="E455" s="28" t="s">
        <v>776</v>
      </c>
      <c r="F455" s="13">
        <v>300</v>
      </c>
      <c r="G455" s="5">
        <v>795</v>
      </c>
      <c r="H455" s="5">
        <v>75</v>
      </c>
      <c r="I455" s="5">
        <v>200</v>
      </c>
      <c r="J455" s="5">
        <v>77.5</v>
      </c>
      <c r="K455" s="5">
        <v>120</v>
      </c>
      <c r="L455" s="5">
        <v>260</v>
      </c>
      <c r="M455" s="5">
        <v>43437.5</v>
      </c>
      <c r="N455" s="5">
        <v>0</v>
      </c>
      <c r="O455" s="29">
        <f t="shared" si="147"/>
        <v>0</v>
      </c>
      <c r="P455" s="5">
        <v>269.39157004532478</v>
      </c>
      <c r="Q455" s="29">
        <f t="shared" si="148"/>
        <v>1.1972958668681101E-2</v>
      </c>
      <c r="R455" s="5">
        <v>0</v>
      </c>
      <c r="S455" s="4">
        <v>0</v>
      </c>
      <c r="T455" s="6">
        <v>35.526315789473685</v>
      </c>
      <c r="U455" s="6">
        <v>0</v>
      </c>
      <c r="V455" s="6">
        <f t="shared" si="149"/>
        <v>0</v>
      </c>
      <c r="W455" s="6">
        <v>1560</v>
      </c>
      <c r="X455" s="6">
        <v>1645</v>
      </c>
      <c r="Y455" s="6">
        <f t="shared" si="145"/>
        <v>1019.055644368573</v>
      </c>
      <c r="Z455" s="5">
        <v>274525</v>
      </c>
      <c r="AA455" s="6">
        <f t="shared" si="141"/>
        <v>5.9603956067926971</v>
      </c>
      <c r="AB455" s="4">
        <f t="shared" si="150"/>
        <v>3.0576923076923075</v>
      </c>
      <c r="AC455" s="4">
        <v>0.64300000000000002</v>
      </c>
      <c r="AD455" s="6">
        <v>0</v>
      </c>
      <c r="AE455" s="4">
        <f t="shared" si="143"/>
        <v>0.1778962962962963</v>
      </c>
      <c r="AF455" s="4">
        <f t="shared" si="151"/>
        <v>0.52574591842919671</v>
      </c>
      <c r="AG455" s="4">
        <f t="shared" si="152"/>
        <v>1</v>
      </c>
      <c r="AH455" s="6">
        <v>92.3</v>
      </c>
      <c r="AI455" s="4">
        <f t="shared" si="146"/>
        <v>5.529110211689809</v>
      </c>
      <c r="AJ455" s="29">
        <v>0.15563421336608352</v>
      </c>
      <c r="AK455" t="s">
        <v>133</v>
      </c>
    </row>
    <row r="456" spans="1:37" x14ac:dyDescent="0.3">
      <c r="A456" s="21" t="s">
        <v>676</v>
      </c>
      <c r="B456" s="2" t="s">
        <v>694</v>
      </c>
      <c r="D456" t="s">
        <v>46</v>
      </c>
      <c r="E456" s="28" t="s">
        <v>776</v>
      </c>
      <c r="F456" s="13">
        <v>300</v>
      </c>
      <c r="G456" s="5">
        <v>1060</v>
      </c>
      <c r="H456" s="5">
        <v>50</v>
      </c>
      <c r="I456" s="5">
        <v>200</v>
      </c>
      <c r="J456" s="5">
        <v>77.5</v>
      </c>
      <c r="K456" s="5">
        <v>105</v>
      </c>
      <c r="L456" s="5">
        <v>260</v>
      </c>
      <c r="M456" s="5">
        <v>41250</v>
      </c>
      <c r="N456" s="5">
        <v>0</v>
      </c>
      <c r="O456" s="29">
        <f t="shared" si="147"/>
        <v>0</v>
      </c>
      <c r="P456" s="5">
        <v>269.39157004532478</v>
      </c>
      <c r="Q456" s="29">
        <f t="shared" si="148"/>
        <v>1.7959438003021654E-2</v>
      </c>
      <c r="R456" s="5">
        <v>0</v>
      </c>
      <c r="S456" s="4">
        <v>0</v>
      </c>
      <c r="T456" s="6">
        <v>35.028947368421058</v>
      </c>
      <c r="U456" s="6">
        <v>0</v>
      </c>
      <c r="V456" s="6">
        <f t="shared" si="149"/>
        <v>0</v>
      </c>
      <c r="W456" s="6">
        <v>1560</v>
      </c>
      <c r="X456" s="6">
        <v>1645</v>
      </c>
      <c r="Y456" s="6">
        <f t="shared" si="145"/>
        <v>718.14607995138897</v>
      </c>
      <c r="Z456" s="5">
        <v>193462.50000000003</v>
      </c>
      <c r="AA456" s="6">
        <f t="shared" ref="AA456:AA519" si="153">+SQRT(T456)</f>
        <v>5.9185257766120323</v>
      </c>
      <c r="AB456" s="4">
        <f t="shared" si="150"/>
        <v>4.0769230769230766</v>
      </c>
      <c r="AC456" s="4">
        <v>0.64300000000000002</v>
      </c>
      <c r="AD456" s="6">
        <v>0</v>
      </c>
      <c r="AE456" s="4">
        <f t="shared" si="143"/>
        <v>0.13388926451806776</v>
      </c>
      <c r="AF456" s="4">
        <f t="shared" si="151"/>
        <v>0.79981630592677</v>
      </c>
      <c r="AG456" s="4">
        <f t="shared" si="152"/>
        <v>1</v>
      </c>
      <c r="AH456" s="6">
        <v>41.1</v>
      </c>
      <c r="AI456" s="4">
        <f t="shared" si="146"/>
        <v>3.5380076126338968</v>
      </c>
      <c r="AJ456" s="29">
        <v>0.10100239597332136</v>
      </c>
      <c r="AK456" t="s">
        <v>133</v>
      </c>
    </row>
    <row r="457" spans="1:37" x14ac:dyDescent="0.3">
      <c r="A457" s="21" t="s">
        <v>695</v>
      </c>
      <c r="B457" s="2" t="s">
        <v>696</v>
      </c>
      <c r="D457" t="s">
        <v>18</v>
      </c>
      <c r="E457" s="28" t="s">
        <v>776</v>
      </c>
      <c r="F457" s="13">
        <v>320</v>
      </c>
      <c r="G457" s="5">
        <v>962</v>
      </c>
      <c r="H457" s="5">
        <v>150</v>
      </c>
      <c r="I457" s="5">
        <v>600</v>
      </c>
      <c r="J457" s="5">
        <v>80</v>
      </c>
      <c r="K457" s="5">
        <v>240</v>
      </c>
      <c r="L457" s="5">
        <v>267.51427857122161</v>
      </c>
      <c r="M457" s="5">
        <v>84000</v>
      </c>
      <c r="N457" s="5">
        <v>201.06192982974676</v>
      </c>
      <c r="O457" s="29">
        <f t="shared" si="147"/>
        <v>4.1887902047863905E-3</v>
      </c>
      <c r="P457" s="5">
        <v>422</v>
      </c>
      <c r="Q457" s="29">
        <f t="shared" si="148"/>
        <v>8.7916666666666664E-3</v>
      </c>
      <c r="R457" s="5">
        <v>0</v>
      </c>
      <c r="S457" s="4">
        <v>0</v>
      </c>
      <c r="T457" s="6">
        <v>41.586206896551722</v>
      </c>
      <c r="U457" s="6">
        <v>641.37931034482756</v>
      </c>
      <c r="V457" s="6">
        <f t="shared" si="149"/>
        <v>641.37931034482756</v>
      </c>
      <c r="W457" s="6">
        <v>1600.3448275862067</v>
      </c>
      <c r="X457" s="6">
        <v>1882.7586206896551</v>
      </c>
      <c r="Y457" s="6">
        <f t="shared" si="145"/>
        <v>1184.8341232227488</v>
      </c>
      <c r="Z457" s="5">
        <v>500000</v>
      </c>
      <c r="AA457" s="6">
        <f t="shared" si="153"/>
        <v>6.4487368450380824</v>
      </c>
      <c r="AB457" s="4">
        <f t="shared" si="150"/>
        <v>3.5960697318213692</v>
      </c>
      <c r="AC457" s="4">
        <v>0.64300000000000002</v>
      </c>
      <c r="AD457" s="6">
        <v>0</v>
      </c>
      <c r="AE457" s="4">
        <f t="shared" si="143"/>
        <v>0.14313353865592671</v>
      </c>
      <c r="AF457" s="4">
        <f t="shared" si="151"/>
        <v>0.40292930995773363</v>
      </c>
      <c r="AG457" s="4">
        <f t="shared" si="152"/>
        <v>0.83966608926787889</v>
      </c>
      <c r="AH457" s="6">
        <v>157</v>
      </c>
      <c r="AI457" s="4">
        <f t="shared" si="146"/>
        <v>4.3544565348867827</v>
      </c>
      <c r="AJ457" s="29">
        <v>0.10470915382397736</v>
      </c>
      <c r="AK457" t="s">
        <v>133</v>
      </c>
    </row>
    <row r="458" spans="1:37" x14ac:dyDescent="0.3">
      <c r="A458" s="21" t="s">
        <v>695</v>
      </c>
      <c r="B458" s="2" t="s">
        <v>697</v>
      </c>
      <c r="D458" t="s">
        <v>18</v>
      </c>
      <c r="E458" s="28" t="s">
        <v>776</v>
      </c>
      <c r="F458" s="13">
        <v>320</v>
      </c>
      <c r="G458" s="5">
        <v>962</v>
      </c>
      <c r="H458" s="5">
        <v>150</v>
      </c>
      <c r="I458" s="5">
        <v>600</v>
      </c>
      <c r="J458" s="5">
        <v>80</v>
      </c>
      <c r="K458" s="5">
        <v>240</v>
      </c>
      <c r="L458" s="5">
        <v>285.00000000000006</v>
      </c>
      <c r="M458" s="5">
        <v>84000</v>
      </c>
      <c r="N458" s="5">
        <v>402.12385965949352</v>
      </c>
      <c r="O458" s="29">
        <f t="shared" si="147"/>
        <v>8.377580409572781E-3</v>
      </c>
      <c r="P458" s="5">
        <v>141</v>
      </c>
      <c r="Q458" s="29">
        <f t="shared" si="148"/>
        <v>2.9375E-3</v>
      </c>
      <c r="R458" s="5">
        <v>0</v>
      </c>
      <c r="S458" s="4">
        <v>0</v>
      </c>
      <c r="T458" s="6">
        <v>38.96551724137931</v>
      </c>
      <c r="U458" s="6">
        <v>641.37931034482756</v>
      </c>
      <c r="V458" s="6">
        <f t="shared" si="149"/>
        <v>641.37931034482756</v>
      </c>
      <c r="W458" s="6">
        <v>1600.3448275862067</v>
      </c>
      <c r="X458" s="6">
        <v>1882.7586206896551</v>
      </c>
      <c r="Y458" s="6">
        <f t="shared" si="145"/>
        <v>1198.5815602836878</v>
      </c>
      <c r="Z458" s="5">
        <v>169000</v>
      </c>
      <c r="AA458" s="6">
        <f t="shared" si="153"/>
        <v>6.2422365576273471</v>
      </c>
      <c r="AB458" s="4">
        <f t="shared" si="150"/>
        <v>3.3754385964912275</v>
      </c>
      <c r="AC458" s="4">
        <v>0.64300000000000002</v>
      </c>
      <c r="AD458" s="6">
        <v>0</v>
      </c>
      <c r="AE458" s="4">
        <f t="shared" si="143"/>
        <v>5.1632954066582387E-2</v>
      </c>
      <c r="AF458" s="4">
        <f t="shared" si="151"/>
        <v>0.25854192090093248</v>
      </c>
      <c r="AG458" s="4">
        <f t="shared" si="152"/>
        <v>0.46663792154618733</v>
      </c>
      <c r="AH458" s="6">
        <v>108</v>
      </c>
      <c r="AI458" s="4">
        <f t="shared" si="146"/>
        <v>2.757773012428788</v>
      </c>
      <c r="AJ458" s="29">
        <v>7.0774705628703416E-2</v>
      </c>
      <c r="AK458" t="s">
        <v>133</v>
      </c>
    </row>
    <row r="459" spans="1:37" x14ac:dyDescent="0.3">
      <c r="A459" s="21" t="s">
        <v>695</v>
      </c>
      <c r="B459" s="2" t="s">
        <v>698</v>
      </c>
      <c r="D459" t="s">
        <v>18</v>
      </c>
      <c r="E459" s="28" t="s">
        <v>776</v>
      </c>
      <c r="F459" s="13">
        <v>320</v>
      </c>
      <c r="G459" s="5">
        <v>1462</v>
      </c>
      <c r="H459" s="5">
        <v>150</v>
      </c>
      <c r="I459" s="5">
        <v>600</v>
      </c>
      <c r="J459" s="5">
        <v>80</v>
      </c>
      <c r="K459" s="5">
        <v>240</v>
      </c>
      <c r="L459" s="5">
        <v>285.00000000000006</v>
      </c>
      <c r="M459" s="5">
        <v>84000</v>
      </c>
      <c r="N459" s="5">
        <v>402.12385965949352</v>
      </c>
      <c r="O459" s="29">
        <f t="shared" si="147"/>
        <v>8.377580409572781E-3</v>
      </c>
      <c r="P459" s="5">
        <v>141</v>
      </c>
      <c r="Q459" s="29">
        <f t="shared" si="148"/>
        <v>2.9375E-3</v>
      </c>
      <c r="R459" s="5">
        <v>0</v>
      </c>
      <c r="S459" s="4">
        <v>0</v>
      </c>
      <c r="T459" s="6">
        <v>42.275862068965516</v>
      </c>
      <c r="U459" s="6">
        <v>641.37931034482756</v>
      </c>
      <c r="V459" s="6">
        <f t="shared" si="149"/>
        <v>641.37931034482756</v>
      </c>
      <c r="W459" s="6">
        <v>1600.3448275862067</v>
      </c>
      <c r="X459" s="6">
        <v>1882.7586206896551</v>
      </c>
      <c r="Y459" s="6">
        <f t="shared" si="145"/>
        <v>1198.5815602836878</v>
      </c>
      <c r="Z459" s="5">
        <v>169000</v>
      </c>
      <c r="AA459" s="6">
        <f t="shared" si="153"/>
        <v>6.5019890855772369</v>
      </c>
      <c r="AB459" s="4">
        <f t="shared" si="150"/>
        <v>5.1298245614035078</v>
      </c>
      <c r="AC459" s="4">
        <v>0.64300000000000002</v>
      </c>
      <c r="AD459" s="6">
        <v>0</v>
      </c>
      <c r="AE459" s="4">
        <f t="shared" si="143"/>
        <v>4.7589916880292085E-2</v>
      </c>
      <c r="AF459" s="4">
        <f t="shared" si="151"/>
        <v>0.23829720278797201</v>
      </c>
      <c r="AG459" s="4">
        <f t="shared" si="152"/>
        <v>0.46663792154618733</v>
      </c>
      <c r="AH459" s="6">
        <v>67</v>
      </c>
      <c r="AI459" s="4">
        <f t="shared" si="146"/>
        <v>1.7031868980452078</v>
      </c>
      <c r="AJ459" s="29">
        <v>4.028745517398942E-2</v>
      </c>
      <c r="AK459" t="s">
        <v>133</v>
      </c>
    </row>
    <row r="460" spans="1:37" x14ac:dyDescent="0.3">
      <c r="A460" s="21" t="s">
        <v>695</v>
      </c>
      <c r="B460" s="2" t="s">
        <v>699</v>
      </c>
      <c r="D460" t="s">
        <v>18</v>
      </c>
      <c r="E460" s="28" t="s">
        <v>776</v>
      </c>
      <c r="F460" s="13">
        <v>320</v>
      </c>
      <c r="G460" s="5">
        <v>962</v>
      </c>
      <c r="H460" s="5">
        <v>150</v>
      </c>
      <c r="I460" s="5">
        <v>600</v>
      </c>
      <c r="J460" s="5">
        <v>80</v>
      </c>
      <c r="K460" s="5">
        <v>240</v>
      </c>
      <c r="L460" s="5">
        <v>270.70092502592388</v>
      </c>
      <c r="M460" s="5">
        <v>84000</v>
      </c>
      <c r="N460" s="5">
        <v>402.12385965949352</v>
      </c>
      <c r="O460" s="29">
        <f t="shared" si="147"/>
        <v>8.377580409572781E-3</v>
      </c>
      <c r="P460" s="5">
        <v>422</v>
      </c>
      <c r="Q460" s="29">
        <f t="shared" si="148"/>
        <v>8.7916666666666664E-3</v>
      </c>
      <c r="R460" s="5">
        <v>0</v>
      </c>
      <c r="S460" s="4">
        <v>0</v>
      </c>
      <c r="T460" s="6">
        <v>44.137931034482762</v>
      </c>
      <c r="U460" s="6">
        <v>641.37931034482756</v>
      </c>
      <c r="V460" s="6">
        <f t="shared" si="149"/>
        <v>641.37931034482756</v>
      </c>
      <c r="W460" s="6">
        <v>1600.3448275862067</v>
      </c>
      <c r="X460" s="6">
        <v>1882.7586206896551</v>
      </c>
      <c r="Y460" s="6">
        <f t="shared" si="145"/>
        <v>1184.8341232227488</v>
      </c>
      <c r="Z460" s="5">
        <v>500000</v>
      </c>
      <c r="AA460" s="6">
        <f t="shared" si="153"/>
        <v>6.6436383882991974</v>
      </c>
      <c r="AB460" s="4">
        <f t="shared" si="150"/>
        <v>3.5537373945355868</v>
      </c>
      <c r="AC460" s="4">
        <v>0.64300000000000002</v>
      </c>
      <c r="AD460" s="6">
        <v>0</v>
      </c>
      <c r="AE460" s="4">
        <f t="shared" si="143"/>
        <v>0.13485863095238096</v>
      </c>
      <c r="AF460" s="4">
        <f t="shared" si="151"/>
        <v>0.44050331688910432</v>
      </c>
      <c r="AG460" s="4">
        <f t="shared" si="152"/>
        <v>0.72364177371846816</v>
      </c>
      <c r="AH460" s="6">
        <v>157</v>
      </c>
      <c r="AI460" s="4">
        <f t="shared" si="146"/>
        <v>4.285575329337358</v>
      </c>
      <c r="AJ460" s="29">
        <v>9.7095066055299509E-2</v>
      </c>
      <c r="AK460" t="s">
        <v>133</v>
      </c>
    </row>
    <row r="461" spans="1:37" x14ac:dyDescent="0.3">
      <c r="A461" s="21" t="s">
        <v>695</v>
      </c>
      <c r="B461" s="2" t="s">
        <v>700</v>
      </c>
      <c r="D461" t="s">
        <v>18</v>
      </c>
      <c r="E461" s="28" t="s">
        <v>776</v>
      </c>
      <c r="F461" s="13">
        <v>320</v>
      </c>
      <c r="G461" s="5">
        <v>1462</v>
      </c>
      <c r="H461" s="5">
        <v>150</v>
      </c>
      <c r="I461" s="5">
        <v>600</v>
      </c>
      <c r="J461" s="5">
        <v>80</v>
      </c>
      <c r="K461" s="5">
        <v>240</v>
      </c>
      <c r="L461" s="5">
        <v>270.70092502592388</v>
      </c>
      <c r="M461" s="5">
        <v>84000</v>
      </c>
      <c r="N461" s="5">
        <v>402.12385965949352</v>
      </c>
      <c r="O461" s="29">
        <f t="shared" si="147"/>
        <v>8.377580409572781E-3</v>
      </c>
      <c r="P461" s="5">
        <v>422</v>
      </c>
      <c r="Q461" s="29">
        <f t="shared" si="148"/>
        <v>8.7916666666666664E-3</v>
      </c>
      <c r="R461" s="5">
        <v>0</v>
      </c>
      <c r="S461" s="4">
        <v>0</v>
      </c>
      <c r="T461" s="6">
        <v>42.689655172413794</v>
      </c>
      <c r="U461" s="6">
        <v>641.37931034482756</v>
      </c>
      <c r="V461" s="6">
        <f t="shared" si="149"/>
        <v>641.37931034482756</v>
      </c>
      <c r="W461" s="6">
        <v>1600.3448275862067</v>
      </c>
      <c r="X461" s="6">
        <v>1882.7586206896551</v>
      </c>
      <c r="Y461" s="6">
        <f t="shared" si="145"/>
        <v>1184.8341232227488</v>
      </c>
      <c r="Z461" s="5">
        <v>500000</v>
      </c>
      <c r="AA461" s="6">
        <f t="shared" si="153"/>
        <v>6.5337321013654819</v>
      </c>
      <c r="AB461" s="4">
        <f t="shared" si="150"/>
        <v>5.4007942524023163</v>
      </c>
      <c r="AC461" s="4">
        <v>0.64300000000000002</v>
      </c>
      <c r="AD461" s="6">
        <v>0</v>
      </c>
      <c r="AE461" s="4">
        <f t="shared" si="143"/>
        <v>0.13943380260020002</v>
      </c>
      <c r="AF461" s="4">
        <f t="shared" si="151"/>
        <v>0.45544769436030175</v>
      </c>
      <c r="AG461" s="4">
        <f t="shared" si="152"/>
        <v>0.72364177371846816</v>
      </c>
      <c r="AH461" s="6">
        <v>110</v>
      </c>
      <c r="AI461" s="4">
        <f t="shared" si="146"/>
        <v>3.0183457295313567</v>
      </c>
      <c r="AJ461" s="29">
        <v>7.0704383001946161E-2</v>
      </c>
      <c r="AK461" t="s">
        <v>133</v>
      </c>
    </row>
    <row r="462" spans="1:37" x14ac:dyDescent="0.3">
      <c r="A462" s="21" t="s">
        <v>695</v>
      </c>
      <c r="B462" s="2" t="s">
        <v>701</v>
      </c>
      <c r="D462" t="s">
        <v>18</v>
      </c>
      <c r="E462" s="28" t="s">
        <v>776</v>
      </c>
      <c r="F462" s="13">
        <v>320</v>
      </c>
      <c r="G462" s="5">
        <v>1462</v>
      </c>
      <c r="H462" s="5">
        <v>150</v>
      </c>
      <c r="I462" s="5">
        <v>600</v>
      </c>
      <c r="J462" s="5">
        <v>80</v>
      </c>
      <c r="K462" s="5">
        <v>240</v>
      </c>
      <c r="L462" s="5">
        <v>267.51427857122161</v>
      </c>
      <c r="M462" s="5">
        <v>84000</v>
      </c>
      <c r="N462" s="5">
        <v>201.06192982974676</v>
      </c>
      <c r="O462" s="29">
        <f t="shared" si="147"/>
        <v>4.1887902047863905E-3</v>
      </c>
      <c r="P462" s="5">
        <v>422</v>
      </c>
      <c r="Q462" s="29">
        <f t="shared" si="148"/>
        <v>8.7916666666666664E-3</v>
      </c>
      <c r="R462" s="5">
        <v>0</v>
      </c>
      <c r="S462" s="4">
        <v>0</v>
      </c>
      <c r="T462" s="6">
        <v>39.655172413793103</v>
      </c>
      <c r="U462" s="6">
        <v>641.37931034482756</v>
      </c>
      <c r="V462" s="6">
        <f t="shared" si="149"/>
        <v>641.37931034482756</v>
      </c>
      <c r="W462" s="6">
        <v>1600.3448275862067</v>
      </c>
      <c r="X462" s="6">
        <v>1882.7586206896551</v>
      </c>
      <c r="Y462" s="6">
        <f t="shared" si="145"/>
        <v>1184.8341232227488</v>
      </c>
      <c r="Z462" s="5">
        <v>500000</v>
      </c>
      <c r="AA462" s="6">
        <f t="shared" si="153"/>
        <v>6.2972352992240257</v>
      </c>
      <c r="AB462" s="4">
        <f t="shared" si="150"/>
        <v>5.4651288439946386</v>
      </c>
      <c r="AC462" s="4">
        <v>0.64300000000000002</v>
      </c>
      <c r="AD462" s="6">
        <v>0</v>
      </c>
      <c r="AE462" s="4">
        <f t="shared" si="143"/>
        <v>0.15010351966873706</v>
      </c>
      <c r="AF462" s="4">
        <f t="shared" si="151"/>
        <v>0.42255021548611021</v>
      </c>
      <c r="AG462" s="4">
        <f t="shared" si="152"/>
        <v>0.83966608926787889</v>
      </c>
      <c r="AH462" s="6">
        <v>104</v>
      </c>
      <c r="AI462" s="4">
        <f t="shared" ref="AI462:AI493" si="154">+AJ462*T462</f>
        <v>2.8910460003655007</v>
      </c>
      <c r="AJ462" s="29">
        <v>7.2904638270086544E-2</v>
      </c>
      <c r="AK462" t="s">
        <v>133</v>
      </c>
    </row>
    <row r="463" spans="1:37" x14ac:dyDescent="0.3">
      <c r="A463" s="21" t="s">
        <v>695</v>
      </c>
      <c r="B463" s="2" t="s">
        <v>702</v>
      </c>
      <c r="D463" t="s">
        <v>18</v>
      </c>
      <c r="E463" s="28" t="s">
        <v>776</v>
      </c>
      <c r="F463" s="13">
        <v>320</v>
      </c>
      <c r="G463" s="5">
        <v>962</v>
      </c>
      <c r="H463" s="5">
        <v>150</v>
      </c>
      <c r="I463" s="5">
        <v>600</v>
      </c>
      <c r="J463" s="5">
        <v>80</v>
      </c>
      <c r="K463" s="5">
        <v>240</v>
      </c>
      <c r="L463" s="5">
        <v>274.52053768265796</v>
      </c>
      <c r="M463" s="5">
        <v>84000</v>
      </c>
      <c r="N463" s="5">
        <v>804.24771931898704</v>
      </c>
      <c r="O463" s="29">
        <f t="shared" si="147"/>
        <v>1.6755160819145562E-2</v>
      </c>
      <c r="P463" s="5">
        <v>422</v>
      </c>
      <c r="Q463" s="29">
        <f t="shared" si="148"/>
        <v>8.7916666666666664E-3</v>
      </c>
      <c r="R463" s="5">
        <v>0</v>
      </c>
      <c r="S463" s="4">
        <v>0</v>
      </c>
      <c r="T463" s="6">
        <v>42.551724137931032</v>
      </c>
      <c r="U463" s="6">
        <v>641.37931034482756</v>
      </c>
      <c r="V463" s="6">
        <f t="shared" si="149"/>
        <v>641.37931034482756</v>
      </c>
      <c r="W463" s="6">
        <v>1600.3448275862067</v>
      </c>
      <c r="X463" s="6">
        <v>1882.7586206896551</v>
      </c>
      <c r="Y463" s="6">
        <f t="shared" si="145"/>
        <v>1184.8341232227488</v>
      </c>
      <c r="Z463" s="5">
        <v>500000</v>
      </c>
      <c r="AA463" s="6">
        <f t="shared" si="153"/>
        <v>6.5231682592074103</v>
      </c>
      <c r="AB463" s="4">
        <f t="shared" si="150"/>
        <v>3.5042915481684616</v>
      </c>
      <c r="AC463" s="4">
        <v>0.64300000000000002</v>
      </c>
      <c r="AD463" s="6">
        <v>0</v>
      </c>
      <c r="AE463" s="4">
        <f t="shared" ref="AE463:AE526" si="155">+Z463/(M463*T463)</f>
        <v>0.13988577602840166</v>
      </c>
      <c r="AF463" s="4">
        <f t="shared" si="151"/>
        <v>0.5831987368201843</v>
      </c>
      <c r="AG463" s="4">
        <f t="shared" si="152"/>
        <v>0.56695820876767811</v>
      </c>
      <c r="AH463" s="6">
        <v>157</v>
      </c>
      <c r="AI463" s="4">
        <f t="shared" si="154"/>
        <v>4.2292868165831772</v>
      </c>
      <c r="AJ463" s="29">
        <v>9.9391667488583579E-2</v>
      </c>
      <c r="AK463" t="s">
        <v>133</v>
      </c>
    </row>
    <row r="464" spans="1:37" x14ac:dyDescent="0.3">
      <c r="A464" s="21" t="s">
        <v>695</v>
      </c>
      <c r="B464" s="2" t="s">
        <v>703</v>
      </c>
      <c r="D464" t="s">
        <v>18</v>
      </c>
      <c r="E464" s="28" t="s">
        <v>776</v>
      </c>
      <c r="F464" s="13">
        <v>320</v>
      </c>
      <c r="G464" s="5">
        <v>962</v>
      </c>
      <c r="H464" s="5">
        <v>150</v>
      </c>
      <c r="I464" s="5">
        <v>600</v>
      </c>
      <c r="J464" s="5">
        <v>80</v>
      </c>
      <c r="K464" s="5">
        <v>240</v>
      </c>
      <c r="L464" s="5">
        <v>267.51427857122161</v>
      </c>
      <c r="M464" s="5">
        <v>84000</v>
      </c>
      <c r="N464" s="5">
        <v>201.06192982974676</v>
      </c>
      <c r="O464" s="29">
        <f t="shared" si="147"/>
        <v>4.1887902047863905E-3</v>
      </c>
      <c r="P464" s="5">
        <v>281</v>
      </c>
      <c r="Q464" s="29">
        <f t="shared" si="148"/>
        <v>5.8541666666666664E-3</v>
      </c>
      <c r="R464" s="5">
        <v>0</v>
      </c>
      <c r="S464" s="4">
        <v>0</v>
      </c>
      <c r="T464" s="6">
        <v>41.172413793103445</v>
      </c>
      <c r="U464" s="6">
        <v>641.37931034482756</v>
      </c>
      <c r="V464" s="6">
        <f t="shared" si="149"/>
        <v>641.37931034482756</v>
      </c>
      <c r="W464" s="6">
        <v>1600.3448275862067</v>
      </c>
      <c r="X464" s="6">
        <v>1882.7586206896551</v>
      </c>
      <c r="Y464" s="6">
        <f t="shared" si="145"/>
        <v>1103.202846975089</v>
      </c>
      <c r="Z464" s="5">
        <v>310000</v>
      </c>
      <c r="AA464" s="6">
        <f t="shared" si="153"/>
        <v>6.4165733684812993</v>
      </c>
      <c r="AB464" s="4">
        <f t="shared" si="150"/>
        <v>3.5960697318213692</v>
      </c>
      <c r="AC464" s="4">
        <v>0.64300000000000002</v>
      </c>
      <c r="AD464" s="6">
        <v>0</v>
      </c>
      <c r="AE464" s="4">
        <f t="shared" si="155"/>
        <v>8.9634681343224068E-2</v>
      </c>
      <c r="AF464" s="4">
        <f t="shared" si="151"/>
        <v>0.29280014473117827</v>
      </c>
      <c r="AG464" s="4">
        <f t="shared" si="152"/>
        <v>0.77714317461237259</v>
      </c>
      <c r="AH464" s="6">
        <v>138</v>
      </c>
      <c r="AI464" s="4">
        <f t="shared" si="154"/>
        <v>3.7997558380029512</v>
      </c>
      <c r="AJ464" s="29">
        <v>9.2288877137425118E-2</v>
      </c>
      <c r="AK464" t="s">
        <v>133</v>
      </c>
    </row>
    <row r="465" spans="1:37" x14ac:dyDescent="0.3">
      <c r="A465" s="21" t="s">
        <v>704</v>
      </c>
      <c r="B465" s="2" t="s">
        <v>705</v>
      </c>
      <c r="D465" t="s">
        <v>46</v>
      </c>
      <c r="E465" s="28" t="s">
        <v>776</v>
      </c>
      <c r="F465" s="13">
        <v>304.79999999999995</v>
      </c>
      <c r="G465" s="5">
        <v>914.4</v>
      </c>
      <c r="H465" s="5">
        <v>78.739999999999995</v>
      </c>
      <c r="I465" s="5">
        <v>153.66999999999999</v>
      </c>
      <c r="J465" s="5">
        <v>67.309999999999988</v>
      </c>
      <c r="K465" s="5">
        <v>144.78</v>
      </c>
      <c r="L465" s="5">
        <v>261.62</v>
      </c>
      <c r="M465" s="5">
        <v>35038.639599999988</v>
      </c>
      <c r="N465" s="5">
        <v>0</v>
      </c>
      <c r="O465" s="29">
        <f t="shared" si="147"/>
        <v>0</v>
      </c>
      <c r="P465" s="5">
        <v>116.77395999999999</v>
      </c>
      <c r="Q465" s="29">
        <f t="shared" si="148"/>
        <v>4.8655913978494633E-3</v>
      </c>
      <c r="R465" s="5">
        <v>0</v>
      </c>
      <c r="S465" s="4">
        <v>0</v>
      </c>
      <c r="T465" s="6">
        <v>19.758620689655171</v>
      </c>
      <c r="U465" s="6">
        <v>0</v>
      </c>
      <c r="V465" s="6">
        <f t="shared" si="149"/>
        <v>0</v>
      </c>
      <c r="W465" s="6">
        <v>1572.4137931034484</v>
      </c>
      <c r="X465" s="6">
        <v>1758.6206896551723</v>
      </c>
      <c r="Y465" s="6">
        <f t="shared" si="145"/>
        <v>792.85758571517158</v>
      </c>
      <c r="Z465" s="5">
        <v>92585.12000000001</v>
      </c>
      <c r="AA465" s="6">
        <f t="shared" si="153"/>
        <v>4.445067006205325</v>
      </c>
      <c r="AB465" s="4">
        <f t="shared" si="150"/>
        <v>3.4951456310679609</v>
      </c>
      <c r="AC465" s="4">
        <v>0.64300000000000002</v>
      </c>
      <c r="AD465" s="6">
        <v>0</v>
      </c>
      <c r="AE465" s="4">
        <f t="shared" si="155"/>
        <v>0.13373261402590381</v>
      </c>
      <c r="AF465" s="4">
        <f t="shared" si="151"/>
        <v>0.38720936778697307</v>
      </c>
      <c r="AG465" s="4">
        <f t="shared" si="152"/>
        <v>1</v>
      </c>
      <c r="AH465" s="6">
        <v>40.521280000000004</v>
      </c>
      <c r="AI465" s="4">
        <f t="shared" si="154"/>
        <v>2.3385487114513972</v>
      </c>
      <c r="AJ465" s="29">
        <v>0.11835586846787177</v>
      </c>
      <c r="AK465" t="s">
        <v>133</v>
      </c>
    </row>
    <row r="466" spans="1:37" x14ac:dyDescent="0.3">
      <c r="A466" s="21" t="s">
        <v>704</v>
      </c>
      <c r="B466" s="2" t="s">
        <v>706</v>
      </c>
      <c r="D466" t="s">
        <v>46</v>
      </c>
      <c r="E466" s="28" t="s">
        <v>776</v>
      </c>
      <c r="F466" s="13">
        <v>304.79999999999995</v>
      </c>
      <c r="G466" s="5">
        <v>914.4</v>
      </c>
      <c r="H466" s="5">
        <v>76.199999999999989</v>
      </c>
      <c r="I466" s="5">
        <v>153.66999999999999</v>
      </c>
      <c r="J466" s="5">
        <v>67.309999999999988</v>
      </c>
      <c r="K466" s="5">
        <v>144.78</v>
      </c>
      <c r="L466" s="5">
        <v>254</v>
      </c>
      <c r="M466" s="5">
        <v>34638.640399999989</v>
      </c>
      <c r="N466" s="5">
        <v>0</v>
      </c>
      <c r="O466" s="29">
        <f t="shared" si="147"/>
        <v>0</v>
      </c>
      <c r="P466" s="5">
        <v>156.12871999999999</v>
      </c>
      <c r="Q466" s="29">
        <f t="shared" si="148"/>
        <v>6.7222222222222232E-3</v>
      </c>
      <c r="R466" s="5">
        <v>0</v>
      </c>
      <c r="S466" s="4">
        <v>0</v>
      </c>
      <c r="T466" s="6">
        <v>20.31034482758621</v>
      </c>
      <c r="U466" s="6">
        <v>0</v>
      </c>
      <c r="V466" s="6">
        <f t="shared" si="149"/>
        <v>0</v>
      </c>
      <c r="W466" s="6">
        <v>1572.4137931034484</v>
      </c>
      <c r="X466" s="6">
        <v>1758.6206896551723</v>
      </c>
      <c r="Y466" s="6">
        <f t="shared" si="145"/>
        <v>785.9631719263441</v>
      </c>
      <c r="Z466" s="5">
        <v>122711.42400000003</v>
      </c>
      <c r="AA466" s="6">
        <f t="shared" si="153"/>
        <v>4.5066999930754443</v>
      </c>
      <c r="AB466" s="4">
        <f t="shared" si="150"/>
        <v>3.6</v>
      </c>
      <c r="AC466" s="4">
        <v>0.64300000000000002</v>
      </c>
      <c r="AD466" s="6">
        <v>0</v>
      </c>
      <c r="AE466" s="4">
        <f t="shared" si="155"/>
        <v>0.17442424901612708</v>
      </c>
      <c r="AF466" s="4">
        <f t="shared" si="151"/>
        <v>0.52043010752688179</v>
      </c>
      <c r="AG466" s="4">
        <f t="shared" si="152"/>
        <v>1</v>
      </c>
      <c r="AH466" s="6">
        <v>43.768320000000003</v>
      </c>
      <c r="AI466" s="4">
        <f t="shared" si="154"/>
        <v>2.7371736097575461</v>
      </c>
      <c r="AJ466" s="29">
        <v>0.13476746126140718</v>
      </c>
      <c r="AK466" t="s">
        <v>133</v>
      </c>
    </row>
    <row r="467" spans="1:37" x14ac:dyDescent="0.3">
      <c r="A467" s="21" t="s">
        <v>707</v>
      </c>
      <c r="B467" s="2">
        <v>3</v>
      </c>
      <c r="D467" t="s">
        <v>18</v>
      </c>
      <c r="E467" s="28" t="s">
        <v>776</v>
      </c>
      <c r="F467" s="13">
        <v>230</v>
      </c>
      <c r="G467" s="5">
        <v>409.08959181534357</v>
      </c>
      <c r="H467" s="5">
        <v>80</v>
      </c>
      <c r="I467" s="5">
        <v>160</v>
      </c>
      <c r="J467" s="5">
        <v>40</v>
      </c>
      <c r="K467" s="5">
        <v>100</v>
      </c>
      <c r="L467" s="5">
        <v>163.63583672613743</v>
      </c>
      <c r="M467" s="5">
        <v>26800</v>
      </c>
      <c r="N467" s="5">
        <v>127.23450247038662</v>
      </c>
      <c r="O467" s="29">
        <f t="shared" si="147"/>
        <v>6.9149186125210121E-3</v>
      </c>
      <c r="P467" s="5">
        <v>415.5</v>
      </c>
      <c r="Q467" s="29">
        <f t="shared" si="148"/>
        <v>2.2581521739130434E-2</v>
      </c>
      <c r="R467" s="5">
        <v>0</v>
      </c>
      <c r="S467" s="4">
        <v>0</v>
      </c>
      <c r="T467" s="6">
        <v>62.131376842105283</v>
      </c>
      <c r="U467" s="6">
        <v>299.20500000000004</v>
      </c>
      <c r="V467" s="6">
        <f t="shared" si="149"/>
        <v>299.20500000000004</v>
      </c>
      <c r="W467" s="6">
        <v>1168.3710000000001</v>
      </c>
      <c r="X467" s="6">
        <v>1260.585</v>
      </c>
      <c r="Y467" s="6">
        <f t="shared" si="145"/>
        <v>750.17890490805291</v>
      </c>
      <c r="Z467" s="5">
        <v>311699.33498929598</v>
      </c>
      <c r="AA467" s="6">
        <f t="shared" si="153"/>
        <v>7.8823458971365428</v>
      </c>
      <c r="AB467" s="4">
        <f t="shared" si="150"/>
        <v>2.5</v>
      </c>
      <c r="AC467" s="4">
        <v>0.64300000000000002</v>
      </c>
      <c r="AD467" s="6">
        <v>0</v>
      </c>
      <c r="AE467" s="4">
        <f t="shared" si="155"/>
        <v>0.18719321528396116</v>
      </c>
      <c r="AF467" s="4">
        <f t="shared" si="151"/>
        <v>0.45794210277418373</v>
      </c>
      <c r="AG467" s="4">
        <f t="shared" si="152"/>
        <v>0.92728326547725137</v>
      </c>
      <c r="AH467" s="6">
        <v>118.52917678727219</v>
      </c>
      <c r="AI467" s="4">
        <f t="shared" si="154"/>
        <v>10.717789542955682</v>
      </c>
      <c r="AJ467" s="29">
        <v>0.17250204466243912</v>
      </c>
      <c r="AK467" t="s">
        <v>389</v>
      </c>
    </row>
    <row r="468" spans="1:37" x14ac:dyDescent="0.3">
      <c r="A468" s="21" t="s">
        <v>707</v>
      </c>
      <c r="B468" s="2">
        <v>4</v>
      </c>
      <c r="D468" t="s">
        <v>18</v>
      </c>
      <c r="E468" s="28" t="s">
        <v>776</v>
      </c>
      <c r="F468" s="13">
        <v>230</v>
      </c>
      <c r="G468" s="5">
        <v>409.08959181534357</v>
      </c>
      <c r="H468" s="5">
        <v>80</v>
      </c>
      <c r="I468" s="5">
        <v>160</v>
      </c>
      <c r="J468" s="5">
        <v>40</v>
      </c>
      <c r="K468" s="5">
        <v>100</v>
      </c>
      <c r="L468" s="5">
        <v>163.63583672613743</v>
      </c>
      <c r="M468" s="5">
        <v>26800</v>
      </c>
      <c r="N468" s="5">
        <v>127.23450247038662</v>
      </c>
      <c r="O468" s="29">
        <f t="shared" si="147"/>
        <v>6.9149186125210121E-3</v>
      </c>
      <c r="P468" s="5">
        <v>415.5</v>
      </c>
      <c r="Q468" s="29">
        <f t="shared" si="148"/>
        <v>2.2581521739130434E-2</v>
      </c>
      <c r="R468" s="5">
        <v>0</v>
      </c>
      <c r="S468" s="4">
        <v>0</v>
      </c>
      <c r="T468" s="6">
        <v>98.327178947368424</v>
      </c>
      <c r="U468" s="6">
        <v>299.20500000000004</v>
      </c>
      <c r="V468" s="6">
        <f t="shared" si="149"/>
        <v>299.20500000000004</v>
      </c>
      <c r="W468" s="6">
        <v>1168.3710000000001</v>
      </c>
      <c r="X468" s="6">
        <v>1260.585</v>
      </c>
      <c r="Y468" s="6">
        <f t="shared" si="145"/>
        <v>954.77315170115833</v>
      </c>
      <c r="Z468" s="5">
        <v>396708.2445318313</v>
      </c>
      <c r="AA468" s="6">
        <f t="shared" si="153"/>
        <v>9.9160061994418101</v>
      </c>
      <c r="AB468" s="4">
        <f t="shared" si="150"/>
        <v>2.5</v>
      </c>
      <c r="AC468" s="4">
        <v>0.64300000000000002</v>
      </c>
      <c r="AD468" s="6">
        <v>0</v>
      </c>
      <c r="AE468" s="4">
        <f t="shared" si="155"/>
        <v>0.15054379263416329</v>
      </c>
      <c r="AF468" s="4">
        <f t="shared" si="151"/>
        <v>0.28936631421673065</v>
      </c>
      <c r="AG468" s="4">
        <f t="shared" si="152"/>
        <v>0.92728326547725137</v>
      </c>
      <c r="AH468" s="6">
        <v>180.3321767872722</v>
      </c>
      <c r="AI468" s="4">
        <f t="shared" si="154"/>
        <v>16.519497180613786</v>
      </c>
      <c r="AJ468" s="29">
        <v>0.16800540153253227</v>
      </c>
      <c r="AK468" t="s">
        <v>389</v>
      </c>
    </row>
    <row r="469" spans="1:37" x14ac:dyDescent="0.3">
      <c r="A469" s="21" t="s">
        <v>708</v>
      </c>
      <c r="B469" s="2" t="s">
        <v>709</v>
      </c>
      <c r="C469" t="s">
        <v>19</v>
      </c>
      <c r="D469" t="s">
        <v>18</v>
      </c>
      <c r="E469" s="28" t="s">
        <v>776</v>
      </c>
      <c r="F469" s="13">
        <v>200</v>
      </c>
      <c r="G469" s="5">
        <v>450</v>
      </c>
      <c r="H469" s="5">
        <v>100</v>
      </c>
      <c r="I469" s="5">
        <v>100</v>
      </c>
      <c r="J469" s="5">
        <v>0</v>
      </c>
      <c r="K469" s="5">
        <f>+F469</f>
        <v>200</v>
      </c>
      <c r="L469" s="5">
        <v>140</v>
      </c>
      <c r="M469" s="5">
        <v>20000</v>
      </c>
      <c r="N469" s="5">
        <v>0</v>
      </c>
      <c r="O469" s="29">
        <f t="shared" si="147"/>
        <v>0</v>
      </c>
      <c r="P469" s="5">
        <v>567.05747397295761</v>
      </c>
      <c r="Q469" s="29">
        <f t="shared" si="148"/>
        <v>2.835287369864788E-2</v>
      </c>
      <c r="R469" s="5">
        <v>0</v>
      </c>
      <c r="S469" s="4">
        <v>0</v>
      </c>
      <c r="T469" s="6">
        <v>40.576842105263161</v>
      </c>
      <c r="U469" s="6">
        <v>0</v>
      </c>
      <c r="V469" s="6">
        <f t="shared" si="149"/>
        <v>0</v>
      </c>
      <c r="W469" s="6">
        <v>1277</v>
      </c>
      <c r="X469" s="6">
        <f>1.17*W469</f>
        <v>1494.09</v>
      </c>
      <c r="Y469" s="6">
        <f t="shared" si="145"/>
        <v>35.268555022231951</v>
      </c>
      <c r="Z469" s="5">
        <v>19999.297721583116</v>
      </c>
      <c r="AA469" s="6">
        <f t="shared" si="153"/>
        <v>6.3699954556705265</v>
      </c>
      <c r="AB469" s="4">
        <f t="shared" si="150"/>
        <v>3.2142857142857144</v>
      </c>
      <c r="AC469" s="4">
        <v>0.64300000000000002</v>
      </c>
      <c r="AD469" s="6">
        <v>0</v>
      </c>
      <c r="AE469" s="4">
        <f t="shared" si="155"/>
        <v>2.4643733573082856E-2</v>
      </c>
      <c r="AF469" s="4">
        <f t="shared" si="151"/>
        <v>0.89229762186143702</v>
      </c>
      <c r="AG469" s="4">
        <f t="shared" si="152"/>
        <v>1</v>
      </c>
      <c r="AH469" s="6">
        <v>49.353999999999999</v>
      </c>
      <c r="AI469" s="4">
        <f t="shared" si="154"/>
        <v>4.7813926095739587</v>
      </c>
      <c r="AJ469" s="29">
        <v>0.11783550324518161</v>
      </c>
      <c r="AK469" t="s">
        <v>389</v>
      </c>
    </row>
    <row r="470" spans="1:37" x14ac:dyDescent="0.3">
      <c r="A470" s="21" t="s">
        <v>708</v>
      </c>
      <c r="B470" s="2" t="s">
        <v>710</v>
      </c>
      <c r="C470" t="s">
        <v>19</v>
      </c>
      <c r="D470" t="s">
        <v>18</v>
      </c>
      <c r="E470" s="28" t="s">
        <v>776</v>
      </c>
      <c r="F470" s="13">
        <v>200</v>
      </c>
      <c r="G470" s="5">
        <v>450</v>
      </c>
      <c r="H470" s="5">
        <v>100</v>
      </c>
      <c r="I470" s="5">
        <v>100</v>
      </c>
      <c r="J470" s="5">
        <v>0</v>
      </c>
      <c r="K470" s="5">
        <f t="shared" ref="K470:K476" si="156">+F470</f>
        <v>200</v>
      </c>
      <c r="L470" s="5">
        <v>140</v>
      </c>
      <c r="M470" s="5">
        <v>20000</v>
      </c>
      <c r="N470" s="5">
        <v>0</v>
      </c>
      <c r="O470" s="29">
        <f t="shared" si="147"/>
        <v>0</v>
      </c>
      <c r="P470" s="5">
        <v>567.05747397295761</v>
      </c>
      <c r="Q470" s="29">
        <f t="shared" si="148"/>
        <v>2.835287369864788E-2</v>
      </c>
      <c r="R470" s="5">
        <v>0</v>
      </c>
      <c r="S470" s="4">
        <v>0</v>
      </c>
      <c r="T470" s="6">
        <v>41.642105263157902</v>
      </c>
      <c r="U470" s="6">
        <v>0</v>
      </c>
      <c r="V470" s="6">
        <f t="shared" si="149"/>
        <v>0</v>
      </c>
      <c r="W470" s="6">
        <v>1277</v>
      </c>
      <c r="X470" s="6">
        <f t="shared" ref="X470:X483" si="157">1.17*W470</f>
        <v>1494.09</v>
      </c>
      <c r="Y470" s="6">
        <f t="shared" si="145"/>
        <v>52.902832533347933</v>
      </c>
      <c r="Z470" s="5">
        <v>29998.94658237468</v>
      </c>
      <c r="AA470" s="6">
        <f t="shared" si="153"/>
        <v>6.4530694450902901</v>
      </c>
      <c r="AB470" s="4">
        <f t="shared" si="150"/>
        <v>3.2142857142857144</v>
      </c>
      <c r="AC470" s="4">
        <v>0.64300000000000002</v>
      </c>
      <c r="AD470" s="6">
        <v>0</v>
      </c>
      <c r="AE470" s="4">
        <f t="shared" si="155"/>
        <v>3.6019968722517622E-2</v>
      </c>
      <c r="AF470" s="4">
        <f t="shared" si="151"/>
        <v>0.86947140362777231</v>
      </c>
      <c r="AG470" s="4">
        <f t="shared" si="152"/>
        <v>1</v>
      </c>
      <c r="AH470" s="6">
        <v>52.804000000000002</v>
      </c>
      <c r="AI470" s="4">
        <f t="shared" si="154"/>
        <v>5.2191329850612984</v>
      </c>
      <c r="AJ470" s="29">
        <v>0.12533307218928799</v>
      </c>
      <c r="AK470" t="s">
        <v>389</v>
      </c>
    </row>
    <row r="471" spans="1:37" x14ac:dyDescent="0.3">
      <c r="A471" s="21" t="s">
        <v>708</v>
      </c>
      <c r="B471" s="2" t="s">
        <v>711</v>
      </c>
      <c r="C471" t="s">
        <v>19</v>
      </c>
      <c r="D471" t="s">
        <v>18</v>
      </c>
      <c r="E471" s="28" t="s">
        <v>776</v>
      </c>
      <c r="F471" s="13">
        <v>200</v>
      </c>
      <c r="G471" s="5">
        <v>450</v>
      </c>
      <c r="H471" s="5">
        <v>100</v>
      </c>
      <c r="I471" s="5">
        <v>100</v>
      </c>
      <c r="J471" s="5">
        <v>0</v>
      </c>
      <c r="K471" s="5">
        <f t="shared" si="156"/>
        <v>200</v>
      </c>
      <c r="L471" s="5">
        <v>140</v>
      </c>
      <c r="M471" s="5">
        <v>20000</v>
      </c>
      <c r="N471" s="5">
        <v>0</v>
      </c>
      <c r="O471" s="29">
        <f t="shared" si="147"/>
        <v>0</v>
      </c>
      <c r="P471" s="5">
        <v>567.05747397295761</v>
      </c>
      <c r="Q471" s="29">
        <f t="shared" si="148"/>
        <v>2.835287369864788E-2</v>
      </c>
      <c r="R471" s="5">
        <v>0</v>
      </c>
      <c r="S471" s="4">
        <v>0</v>
      </c>
      <c r="T471" s="6">
        <v>41.642105263157902</v>
      </c>
      <c r="U471" s="6">
        <v>0</v>
      </c>
      <c r="V471" s="6">
        <f t="shared" si="149"/>
        <v>0</v>
      </c>
      <c r="W471" s="6">
        <v>1277</v>
      </c>
      <c r="X471" s="6">
        <f t="shared" si="157"/>
        <v>1494.09</v>
      </c>
      <c r="Y471" s="6">
        <f t="shared" si="145"/>
        <v>70.537110044463901</v>
      </c>
      <c r="Z471" s="5">
        <v>39998.595443166232</v>
      </c>
      <c r="AA471" s="6">
        <f t="shared" si="153"/>
        <v>6.4530694450902901</v>
      </c>
      <c r="AB471" s="4">
        <f t="shared" si="150"/>
        <v>3.2142857142857144</v>
      </c>
      <c r="AC471" s="4">
        <v>0.64300000000000002</v>
      </c>
      <c r="AD471" s="6">
        <v>0</v>
      </c>
      <c r="AE471" s="4">
        <f t="shared" si="155"/>
        <v>4.8026624963356822E-2</v>
      </c>
      <c r="AF471" s="4">
        <f t="shared" si="151"/>
        <v>0.86947140362777231</v>
      </c>
      <c r="AG471" s="4">
        <f t="shared" si="152"/>
        <v>1</v>
      </c>
      <c r="AH471" s="6">
        <v>48.353999999999999</v>
      </c>
      <c r="AI471" s="4">
        <f t="shared" si="154"/>
        <v>4.6100603283398707</v>
      </c>
      <c r="AJ471" s="29">
        <v>0.1107067065703457</v>
      </c>
      <c r="AK471" t="s">
        <v>389</v>
      </c>
    </row>
    <row r="472" spans="1:37" x14ac:dyDescent="0.3">
      <c r="A472" s="21" t="s">
        <v>708</v>
      </c>
      <c r="B472" s="2" t="s">
        <v>712</v>
      </c>
      <c r="C472" t="s">
        <v>19</v>
      </c>
      <c r="D472" t="s">
        <v>18</v>
      </c>
      <c r="E472" s="28" t="s">
        <v>776</v>
      </c>
      <c r="F472" s="13">
        <v>200</v>
      </c>
      <c r="G472" s="5">
        <v>450</v>
      </c>
      <c r="H472" s="5">
        <v>100</v>
      </c>
      <c r="I472" s="5">
        <v>100</v>
      </c>
      <c r="J472" s="5">
        <v>0</v>
      </c>
      <c r="K472" s="5">
        <f t="shared" si="156"/>
        <v>200</v>
      </c>
      <c r="L472" s="5">
        <v>140</v>
      </c>
      <c r="M472" s="5">
        <v>20000</v>
      </c>
      <c r="N472" s="5">
        <v>0</v>
      </c>
      <c r="O472" s="29">
        <f t="shared" si="147"/>
        <v>0</v>
      </c>
      <c r="P472" s="5">
        <v>567.05747397295761</v>
      </c>
      <c r="Q472" s="29">
        <f t="shared" si="148"/>
        <v>2.835287369864788E-2</v>
      </c>
      <c r="R472" s="5">
        <v>0</v>
      </c>
      <c r="S472" s="4">
        <v>0</v>
      </c>
      <c r="T472" s="6">
        <v>41.642105263157902</v>
      </c>
      <c r="U472" s="6">
        <v>0</v>
      </c>
      <c r="V472" s="6">
        <f t="shared" si="149"/>
        <v>0</v>
      </c>
      <c r="W472" s="6">
        <v>1277</v>
      </c>
      <c r="X472" s="6">
        <f t="shared" si="157"/>
        <v>1494.09</v>
      </c>
      <c r="Y472" s="6">
        <f t="shared" si="145"/>
        <v>105.80566506669587</v>
      </c>
      <c r="Z472" s="5">
        <v>59997.893164749359</v>
      </c>
      <c r="AA472" s="6">
        <f t="shared" si="153"/>
        <v>6.4530694450902901</v>
      </c>
      <c r="AB472" s="4">
        <f t="shared" si="150"/>
        <v>3.2142857142857144</v>
      </c>
      <c r="AC472" s="4">
        <v>0.64300000000000002</v>
      </c>
      <c r="AD472" s="6">
        <v>0</v>
      </c>
      <c r="AE472" s="4">
        <f t="shared" si="155"/>
        <v>7.2039937445035243E-2</v>
      </c>
      <c r="AF472" s="4">
        <f t="shared" si="151"/>
        <v>0.86947140362777231</v>
      </c>
      <c r="AG472" s="4">
        <f t="shared" si="152"/>
        <v>1</v>
      </c>
      <c r="AH472" s="6">
        <v>51.704000000000001</v>
      </c>
      <c r="AI472" s="4">
        <f t="shared" si="154"/>
        <v>5.0626650010832108</v>
      </c>
      <c r="AJ472" s="29">
        <v>0.12157562565796384</v>
      </c>
      <c r="AK472" t="s">
        <v>389</v>
      </c>
    </row>
    <row r="473" spans="1:37" x14ac:dyDescent="0.3">
      <c r="A473" s="21" t="s">
        <v>708</v>
      </c>
      <c r="B473" s="2" t="s">
        <v>713</v>
      </c>
      <c r="C473" t="s">
        <v>19</v>
      </c>
      <c r="D473" t="s">
        <v>18</v>
      </c>
      <c r="E473" s="28" t="s">
        <v>776</v>
      </c>
      <c r="F473" s="13">
        <v>200</v>
      </c>
      <c r="G473" s="5">
        <v>450</v>
      </c>
      <c r="H473" s="5">
        <v>100</v>
      </c>
      <c r="I473" s="5">
        <v>100</v>
      </c>
      <c r="J473" s="5">
        <v>0</v>
      </c>
      <c r="K473" s="5">
        <f t="shared" si="156"/>
        <v>200</v>
      </c>
      <c r="L473" s="5">
        <v>140</v>
      </c>
      <c r="M473" s="5">
        <v>20000</v>
      </c>
      <c r="N473" s="5">
        <v>0</v>
      </c>
      <c r="O473" s="29">
        <f t="shared" si="147"/>
        <v>0</v>
      </c>
      <c r="P473" s="5">
        <v>567.05747397295761</v>
      </c>
      <c r="Q473" s="29">
        <f t="shared" si="148"/>
        <v>2.835287369864788E-2</v>
      </c>
      <c r="R473" s="5">
        <v>0</v>
      </c>
      <c r="S473" s="4">
        <v>0</v>
      </c>
      <c r="T473" s="6">
        <v>41.642105263157902</v>
      </c>
      <c r="U473" s="6">
        <v>0</v>
      </c>
      <c r="V473" s="6">
        <f t="shared" si="149"/>
        <v>0</v>
      </c>
      <c r="W473" s="6">
        <v>1277</v>
      </c>
      <c r="X473" s="6">
        <f t="shared" si="157"/>
        <v>1494.09</v>
      </c>
      <c r="Y473" s="6">
        <f t="shared" si="145"/>
        <v>141.0742200889278</v>
      </c>
      <c r="Z473" s="5">
        <v>79997.190886332464</v>
      </c>
      <c r="AA473" s="6">
        <f t="shared" si="153"/>
        <v>6.4530694450902901</v>
      </c>
      <c r="AB473" s="4">
        <f t="shared" si="150"/>
        <v>3.2142857142857144</v>
      </c>
      <c r="AC473" s="4">
        <v>0.64300000000000002</v>
      </c>
      <c r="AD473" s="6">
        <v>0</v>
      </c>
      <c r="AE473" s="4">
        <f t="shared" si="155"/>
        <v>9.6053249926713644E-2</v>
      </c>
      <c r="AF473" s="4">
        <f t="shared" si="151"/>
        <v>0.86947140362777231</v>
      </c>
      <c r="AG473" s="4">
        <f t="shared" si="152"/>
        <v>1</v>
      </c>
      <c r="AH473" s="6">
        <v>48.404000000000003</v>
      </c>
      <c r="AI473" s="4">
        <f t="shared" si="154"/>
        <v>4.6165761525159912</v>
      </c>
      <c r="AJ473" s="29">
        <v>0.11086317858670858</v>
      </c>
      <c r="AK473" t="s">
        <v>389</v>
      </c>
    </row>
    <row r="474" spans="1:37" x14ac:dyDescent="0.3">
      <c r="A474" s="21" t="s">
        <v>708</v>
      </c>
      <c r="B474" s="2" t="s">
        <v>714</v>
      </c>
      <c r="C474" t="s">
        <v>19</v>
      </c>
      <c r="D474" t="s">
        <v>18</v>
      </c>
      <c r="E474" s="28" t="s">
        <v>776</v>
      </c>
      <c r="F474" s="13">
        <v>200</v>
      </c>
      <c r="G474" s="5">
        <v>450</v>
      </c>
      <c r="H474" s="5">
        <v>100</v>
      </c>
      <c r="I474" s="5">
        <v>100</v>
      </c>
      <c r="J474" s="5">
        <v>0</v>
      </c>
      <c r="K474" s="5">
        <f t="shared" si="156"/>
        <v>200</v>
      </c>
      <c r="L474" s="5">
        <v>140</v>
      </c>
      <c r="M474" s="5">
        <v>20000</v>
      </c>
      <c r="N474" s="5">
        <v>0</v>
      </c>
      <c r="O474" s="29">
        <f t="shared" si="147"/>
        <v>0</v>
      </c>
      <c r="P474" s="5">
        <v>567.05747397295761</v>
      </c>
      <c r="Q474" s="29">
        <f t="shared" si="148"/>
        <v>2.835287369864788E-2</v>
      </c>
      <c r="R474" s="5">
        <v>0</v>
      </c>
      <c r="S474" s="4">
        <v>0</v>
      </c>
      <c r="T474" s="6">
        <v>80.185263157894738</v>
      </c>
      <c r="U474" s="6">
        <v>0</v>
      </c>
      <c r="V474" s="6">
        <f t="shared" si="149"/>
        <v>0</v>
      </c>
      <c r="W474" s="6">
        <v>1277</v>
      </c>
      <c r="X474" s="6">
        <f t="shared" si="157"/>
        <v>1494.09</v>
      </c>
      <c r="Y474" s="6">
        <f t="shared" si="145"/>
        <v>35.268555022231951</v>
      </c>
      <c r="Z474" s="5">
        <v>19999.297721583116</v>
      </c>
      <c r="AA474" s="6">
        <f t="shared" si="153"/>
        <v>8.9546224464180924</v>
      </c>
      <c r="AB474" s="4">
        <f t="shared" si="150"/>
        <v>3.2142857142857144</v>
      </c>
      <c r="AC474" s="4">
        <v>0.64300000000000002</v>
      </c>
      <c r="AD474" s="6">
        <v>0</v>
      </c>
      <c r="AE474" s="4">
        <f t="shared" si="155"/>
        <v>1.2470681602804005E-2</v>
      </c>
      <c r="AF474" s="4">
        <f t="shared" si="151"/>
        <v>0.45153708159413303</v>
      </c>
      <c r="AG474" s="4">
        <f t="shared" si="152"/>
        <v>1</v>
      </c>
      <c r="AH474" s="6">
        <v>74.603999999999999</v>
      </c>
      <c r="AI474" s="4">
        <f t="shared" si="154"/>
        <v>7.0365044566852992</v>
      </c>
      <c r="AJ474" s="29">
        <v>8.7753088031020721E-2</v>
      </c>
      <c r="AK474" t="s">
        <v>3</v>
      </c>
    </row>
    <row r="475" spans="1:37" x14ac:dyDescent="0.3">
      <c r="A475" s="21" t="s">
        <v>708</v>
      </c>
      <c r="B475" s="2" t="s">
        <v>715</v>
      </c>
      <c r="C475" t="s">
        <v>19</v>
      </c>
      <c r="D475" t="s">
        <v>18</v>
      </c>
      <c r="E475" s="28" t="s">
        <v>776</v>
      </c>
      <c r="F475" s="13">
        <v>200</v>
      </c>
      <c r="G475" s="5">
        <v>450</v>
      </c>
      <c r="H475" s="5">
        <v>100</v>
      </c>
      <c r="I475" s="5">
        <v>100</v>
      </c>
      <c r="J475" s="5">
        <v>0</v>
      </c>
      <c r="K475" s="5">
        <f t="shared" si="156"/>
        <v>200</v>
      </c>
      <c r="L475" s="5">
        <v>140</v>
      </c>
      <c r="M475" s="5">
        <v>20000</v>
      </c>
      <c r="N475" s="5">
        <v>0</v>
      </c>
      <c r="O475" s="29">
        <f t="shared" si="147"/>
        <v>0</v>
      </c>
      <c r="P475" s="5">
        <v>567.05747397295761</v>
      </c>
      <c r="Q475" s="29">
        <f t="shared" si="148"/>
        <v>2.835287369864788E-2</v>
      </c>
      <c r="R475" s="5">
        <v>0</v>
      </c>
      <c r="S475" s="4">
        <v>0</v>
      </c>
      <c r="T475" s="6">
        <v>77.086315789473687</v>
      </c>
      <c r="U475" s="6">
        <v>0</v>
      </c>
      <c r="V475" s="6">
        <f t="shared" si="149"/>
        <v>0</v>
      </c>
      <c r="W475" s="6">
        <v>1277</v>
      </c>
      <c r="X475" s="6">
        <f t="shared" si="157"/>
        <v>1494.09</v>
      </c>
      <c r="Y475" s="6">
        <f t="shared" si="145"/>
        <v>52.902832533347933</v>
      </c>
      <c r="Z475" s="5">
        <v>29998.94658237468</v>
      </c>
      <c r="AA475" s="6">
        <f t="shared" si="153"/>
        <v>8.7798813083932803</v>
      </c>
      <c r="AB475" s="4">
        <f t="shared" si="150"/>
        <v>3.2142857142857144</v>
      </c>
      <c r="AC475" s="4">
        <v>0.64300000000000002</v>
      </c>
      <c r="AD475" s="6">
        <v>0</v>
      </c>
      <c r="AE475" s="4">
        <f t="shared" si="155"/>
        <v>1.9458023304877611E-2</v>
      </c>
      <c r="AF475" s="4">
        <f t="shared" si="151"/>
        <v>0.46968932608032932</v>
      </c>
      <c r="AG475" s="4">
        <f t="shared" si="152"/>
        <v>1</v>
      </c>
      <c r="AH475" s="6">
        <v>74.303999999999988</v>
      </c>
      <c r="AI475" s="4">
        <f t="shared" si="154"/>
        <v>7.0352581474854334</v>
      </c>
      <c r="AJ475" s="29">
        <v>9.1264682653910328E-2</v>
      </c>
      <c r="AK475" t="s">
        <v>388</v>
      </c>
    </row>
    <row r="476" spans="1:37" x14ac:dyDescent="0.3">
      <c r="A476" s="21" t="s">
        <v>708</v>
      </c>
      <c r="B476" s="2" t="s">
        <v>716</v>
      </c>
      <c r="C476" t="s">
        <v>19</v>
      </c>
      <c r="D476" t="s">
        <v>18</v>
      </c>
      <c r="E476" s="28" t="s">
        <v>776</v>
      </c>
      <c r="F476" s="13">
        <v>200</v>
      </c>
      <c r="G476" s="5">
        <v>450</v>
      </c>
      <c r="H476" s="5">
        <v>100</v>
      </c>
      <c r="I476" s="5">
        <v>100</v>
      </c>
      <c r="J476" s="5">
        <v>0</v>
      </c>
      <c r="K476" s="5">
        <f t="shared" si="156"/>
        <v>200</v>
      </c>
      <c r="L476" s="5">
        <v>140</v>
      </c>
      <c r="M476" s="5">
        <v>20000</v>
      </c>
      <c r="N476" s="5">
        <v>0</v>
      </c>
      <c r="O476" s="29">
        <f t="shared" si="147"/>
        <v>0</v>
      </c>
      <c r="P476" s="5">
        <v>567.05747397295761</v>
      </c>
      <c r="Q476" s="29">
        <f t="shared" si="148"/>
        <v>2.835287369864788E-2</v>
      </c>
      <c r="R476" s="5">
        <v>0</v>
      </c>
      <c r="S476" s="4">
        <v>0</v>
      </c>
      <c r="T476" s="6">
        <v>77.086315789473687</v>
      </c>
      <c r="U476" s="6">
        <v>0</v>
      </c>
      <c r="V476" s="6">
        <f t="shared" si="149"/>
        <v>0</v>
      </c>
      <c r="W476" s="6">
        <v>1277</v>
      </c>
      <c r="X476" s="6">
        <f t="shared" si="157"/>
        <v>1494.09</v>
      </c>
      <c r="Y476" s="6">
        <f t="shared" si="145"/>
        <v>70.537110044463901</v>
      </c>
      <c r="Z476" s="5">
        <v>39998.595443166232</v>
      </c>
      <c r="AA476" s="6">
        <f t="shared" si="153"/>
        <v>8.7798813083932803</v>
      </c>
      <c r="AB476" s="4">
        <f t="shared" si="150"/>
        <v>3.2142857142857144</v>
      </c>
      <c r="AC476" s="4">
        <v>0.64300000000000002</v>
      </c>
      <c r="AD476" s="6">
        <v>0</v>
      </c>
      <c r="AE476" s="4">
        <f t="shared" si="155"/>
        <v>2.5944031073170143E-2</v>
      </c>
      <c r="AF476" s="4">
        <f t="shared" si="151"/>
        <v>0.46968932608032932</v>
      </c>
      <c r="AG476" s="4">
        <f t="shared" si="152"/>
        <v>1</v>
      </c>
      <c r="AH476" s="6">
        <v>80.153999999999996</v>
      </c>
      <c r="AI476" s="4">
        <f t="shared" si="154"/>
        <v>7.6018242546195021</v>
      </c>
      <c r="AJ476" s="29">
        <v>9.8614445077131949E-2</v>
      </c>
      <c r="AK476" t="s">
        <v>388</v>
      </c>
    </row>
    <row r="477" spans="1:37" x14ac:dyDescent="0.3">
      <c r="A477" s="21" t="s">
        <v>708</v>
      </c>
      <c r="B477" s="2" t="s">
        <v>717</v>
      </c>
      <c r="D477" t="s">
        <v>18</v>
      </c>
      <c r="E477" s="28" t="s">
        <v>776</v>
      </c>
      <c r="F477" s="13">
        <v>200</v>
      </c>
      <c r="G477" s="5">
        <v>400</v>
      </c>
      <c r="H477" s="5">
        <v>90</v>
      </c>
      <c r="I477" s="5">
        <v>150</v>
      </c>
      <c r="J477" s="5">
        <v>50</v>
      </c>
      <c r="K477" s="5">
        <v>150</v>
      </c>
      <c r="L477" s="5">
        <v>152.23891615338445</v>
      </c>
      <c r="M477" s="5">
        <v>21000</v>
      </c>
      <c r="N477" s="5">
        <v>397.2</v>
      </c>
      <c r="O477" s="29">
        <f t="shared" si="147"/>
        <v>2.2066666666666665E-2</v>
      </c>
      <c r="P477" s="5">
        <v>132.69999999999999</v>
      </c>
      <c r="Q477" s="29">
        <f t="shared" si="148"/>
        <v>7.3722222222222219E-3</v>
      </c>
      <c r="R477" s="5">
        <v>0</v>
      </c>
      <c r="S477" s="4">
        <v>0</v>
      </c>
      <c r="T477" s="6">
        <v>39.41473684210527</v>
      </c>
      <c r="U477" s="6">
        <v>320</v>
      </c>
      <c r="V477" s="6">
        <f t="shared" si="149"/>
        <v>320</v>
      </c>
      <c r="W477" s="6">
        <v>1390</v>
      </c>
      <c r="X477" s="6">
        <f t="shared" si="157"/>
        <v>1626.3</v>
      </c>
      <c r="Y477" s="6">
        <f t="shared" si="145"/>
        <v>123.13564272804135</v>
      </c>
      <c r="Z477" s="5">
        <v>16340.099790011085</v>
      </c>
      <c r="AA477" s="6">
        <f t="shared" si="153"/>
        <v>6.2781157079258483</v>
      </c>
      <c r="AB477" s="4">
        <f t="shared" si="150"/>
        <v>2.6274490787689935</v>
      </c>
      <c r="AC477" s="4">
        <v>0.64300000000000002</v>
      </c>
      <c r="AD477" s="6">
        <v>0</v>
      </c>
      <c r="AE477" s="4">
        <f t="shared" si="155"/>
        <v>1.974134682460478E-2</v>
      </c>
      <c r="AF477" s="4">
        <f t="shared" si="151"/>
        <v>0.43914341713254751</v>
      </c>
      <c r="AG477" s="4">
        <f t="shared" si="152"/>
        <v>0.59203612822051821</v>
      </c>
      <c r="AH477" s="6">
        <v>50.726399999999998</v>
      </c>
      <c r="AI477" s="4">
        <f t="shared" si="154"/>
        <v>4.2838615958673207</v>
      </c>
      <c r="AJ477" s="29">
        <v>0.10868679938238314</v>
      </c>
      <c r="AK477" t="s">
        <v>389</v>
      </c>
    </row>
    <row r="478" spans="1:37" x14ac:dyDescent="0.3">
      <c r="A478" s="21" t="s">
        <v>708</v>
      </c>
      <c r="B478" s="2" t="s">
        <v>718</v>
      </c>
      <c r="D478" t="s">
        <v>18</v>
      </c>
      <c r="E478" s="28" t="s">
        <v>776</v>
      </c>
      <c r="F478" s="13">
        <v>200</v>
      </c>
      <c r="G478" s="5">
        <v>400</v>
      </c>
      <c r="H478" s="5">
        <v>90</v>
      </c>
      <c r="I478" s="5">
        <v>150</v>
      </c>
      <c r="J478" s="5">
        <v>50</v>
      </c>
      <c r="K478" s="5">
        <v>150</v>
      </c>
      <c r="L478" s="5">
        <v>152.23891615338445</v>
      </c>
      <c r="M478" s="5">
        <v>21000</v>
      </c>
      <c r="N478" s="5">
        <v>397.2</v>
      </c>
      <c r="O478" s="29">
        <f t="shared" si="147"/>
        <v>2.2066666666666665E-2</v>
      </c>
      <c r="P478" s="5">
        <v>132.69999999999999</v>
      </c>
      <c r="Q478" s="29">
        <f t="shared" si="148"/>
        <v>7.3722222222222219E-3</v>
      </c>
      <c r="R478" s="5">
        <v>0</v>
      </c>
      <c r="S478" s="4">
        <v>0</v>
      </c>
      <c r="T478" s="6">
        <v>39.41473684210527</v>
      </c>
      <c r="U478" s="6">
        <v>320</v>
      </c>
      <c r="V478" s="6">
        <f t="shared" si="149"/>
        <v>320</v>
      </c>
      <c r="W478" s="6">
        <v>1390</v>
      </c>
      <c r="X478" s="6">
        <f t="shared" si="157"/>
        <v>1626.3</v>
      </c>
      <c r="Y478" s="6">
        <f t="shared" si="145"/>
        <v>240.11450331968061</v>
      </c>
      <c r="Z478" s="5">
        <v>31863.194590521613</v>
      </c>
      <c r="AA478" s="6">
        <f t="shared" si="153"/>
        <v>6.2781157079258483</v>
      </c>
      <c r="AB478" s="4">
        <f t="shared" si="150"/>
        <v>2.6274490787689935</v>
      </c>
      <c r="AC478" s="4">
        <v>0.64300000000000002</v>
      </c>
      <c r="AD478" s="6">
        <v>0</v>
      </c>
      <c r="AE478" s="4">
        <f t="shared" si="155"/>
        <v>3.8495626307979314E-2</v>
      </c>
      <c r="AF478" s="4">
        <f t="shared" si="151"/>
        <v>0.43914341713254751</v>
      </c>
      <c r="AG478" s="4">
        <f t="shared" si="152"/>
        <v>0.59203612822051821</v>
      </c>
      <c r="AH478" s="6">
        <v>55.3264</v>
      </c>
      <c r="AI478" s="4">
        <f t="shared" si="154"/>
        <v>4.72071106285778</v>
      </c>
      <c r="AJ478" s="29">
        <v>0.11977020376335033</v>
      </c>
      <c r="AK478" t="s">
        <v>389</v>
      </c>
    </row>
    <row r="479" spans="1:37" x14ac:dyDescent="0.3">
      <c r="A479" s="21" t="s">
        <v>708</v>
      </c>
      <c r="B479" s="2" t="s">
        <v>719</v>
      </c>
      <c r="D479" t="s">
        <v>18</v>
      </c>
      <c r="E479" s="28" t="s">
        <v>776</v>
      </c>
      <c r="F479" s="13">
        <v>200</v>
      </c>
      <c r="G479" s="5">
        <v>400</v>
      </c>
      <c r="H479" s="5">
        <v>90</v>
      </c>
      <c r="I479" s="5">
        <v>150</v>
      </c>
      <c r="J479" s="5">
        <v>50</v>
      </c>
      <c r="K479" s="5">
        <v>150</v>
      </c>
      <c r="L479" s="5">
        <v>152.23891615338445</v>
      </c>
      <c r="M479" s="5">
        <v>21000</v>
      </c>
      <c r="N479" s="5">
        <v>397.2</v>
      </c>
      <c r="O479" s="29">
        <f t="shared" si="147"/>
        <v>2.2066666666666665E-2</v>
      </c>
      <c r="P479" s="5">
        <v>132.69999999999999</v>
      </c>
      <c r="Q479" s="29">
        <f t="shared" si="148"/>
        <v>7.3722222222222219E-3</v>
      </c>
      <c r="R479" s="5">
        <v>0</v>
      </c>
      <c r="S479" s="4">
        <v>0</v>
      </c>
      <c r="T479" s="6">
        <v>87.545263157894752</v>
      </c>
      <c r="U479" s="6">
        <v>320</v>
      </c>
      <c r="V479" s="6">
        <f t="shared" si="149"/>
        <v>320</v>
      </c>
      <c r="W479" s="6">
        <v>1390</v>
      </c>
      <c r="X479" s="6">
        <f t="shared" si="157"/>
        <v>1626.3</v>
      </c>
      <c r="Y479" s="6">
        <f t="shared" si="145"/>
        <v>123.13564272804135</v>
      </c>
      <c r="Z479" s="5">
        <v>16340.099790011085</v>
      </c>
      <c r="AA479" s="6">
        <f t="shared" si="153"/>
        <v>9.3565625716870375</v>
      </c>
      <c r="AB479" s="4">
        <f t="shared" si="150"/>
        <v>2.6274490787689935</v>
      </c>
      <c r="AC479" s="4">
        <v>0.64300000000000002</v>
      </c>
      <c r="AD479" s="6">
        <v>0</v>
      </c>
      <c r="AE479" s="4">
        <f t="shared" si="155"/>
        <v>8.8879736256793629E-3</v>
      </c>
      <c r="AF479" s="4">
        <f t="shared" si="151"/>
        <v>0.19771169333290578</v>
      </c>
      <c r="AG479" s="4">
        <f t="shared" si="152"/>
        <v>0.59203612822051821</v>
      </c>
      <c r="AH479" s="6">
        <v>83.126400000000004</v>
      </c>
      <c r="AI479" s="4">
        <f t="shared" si="154"/>
        <v>6.9739742277828745</v>
      </c>
      <c r="AJ479" s="29">
        <v>7.9661354323702985E-2</v>
      </c>
      <c r="AK479" t="s">
        <v>389</v>
      </c>
    </row>
    <row r="480" spans="1:37" x14ac:dyDescent="0.3">
      <c r="A480" s="21" t="s">
        <v>708</v>
      </c>
      <c r="B480" s="2" t="s">
        <v>720</v>
      </c>
      <c r="D480" t="s">
        <v>18</v>
      </c>
      <c r="E480" s="28" t="s">
        <v>776</v>
      </c>
      <c r="F480" s="13">
        <v>200</v>
      </c>
      <c r="G480" s="5">
        <v>400</v>
      </c>
      <c r="H480" s="5">
        <v>90</v>
      </c>
      <c r="I480" s="5">
        <v>150</v>
      </c>
      <c r="J480" s="5">
        <v>50</v>
      </c>
      <c r="K480" s="5">
        <v>150</v>
      </c>
      <c r="L480" s="5">
        <v>152.23891615338445</v>
      </c>
      <c r="M480" s="5">
        <v>21000</v>
      </c>
      <c r="N480" s="5">
        <v>397.2</v>
      </c>
      <c r="O480" s="29">
        <f t="shared" si="147"/>
        <v>2.2066666666666665E-2</v>
      </c>
      <c r="P480" s="5">
        <v>132.69999999999999</v>
      </c>
      <c r="Q480" s="29">
        <f t="shared" si="148"/>
        <v>7.3722222222222219E-3</v>
      </c>
      <c r="R480" s="5">
        <v>0</v>
      </c>
      <c r="S480" s="4">
        <v>0</v>
      </c>
      <c r="T480" s="6">
        <v>87.545263157894752</v>
      </c>
      <c r="U480" s="6">
        <v>320</v>
      </c>
      <c r="V480" s="6">
        <f t="shared" si="149"/>
        <v>320</v>
      </c>
      <c r="W480" s="6">
        <v>1390</v>
      </c>
      <c r="X480" s="6">
        <f t="shared" si="157"/>
        <v>1626.3</v>
      </c>
      <c r="Y480" s="6">
        <f t="shared" si="145"/>
        <v>240.11450331968061</v>
      </c>
      <c r="Z480" s="5">
        <v>31863.194590521613</v>
      </c>
      <c r="AA480" s="6">
        <f t="shared" si="153"/>
        <v>9.3565625716870375</v>
      </c>
      <c r="AB480" s="4">
        <f t="shared" si="150"/>
        <v>2.6274490787689935</v>
      </c>
      <c r="AC480" s="4">
        <v>0.64300000000000002</v>
      </c>
      <c r="AD480" s="6">
        <v>0</v>
      </c>
      <c r="AE480" s="4">
        <f t="shared" si="155"/>
        <v>1.7331548570074757E-2</v>
      </c>
      <c r="AF480" s="4">
        <f t="shared" si="151"/>
        <v>0.19771169333290578</v>
      </c>
      <c r="AG480" s="4">
        <f t="shared" si="152"/>
        <v>0.59203612822051821</v>
      </c>
      <c r="AH480" s="6">
        <v>90.526399999999995</v>
      </c>
      <c r="AI480" s="4">
        <f t="shared" si="154"/>
        <v>7.6650144188424116</v>
      </c>
      <c r="AJ480" s="29">
        <v>8.7554873243318218E-2</v>
      </c>
      <c r="AK480" t="s">
        <v>389</v>
      </c>
    </row>
    <row r="481" spans="1:37" x14ac:dyDescent="0.3">
      <c r="A481" s="21" t="s">
        <v>721</v>
      </c>
      <c r="B481" s="2" t="s">
        <v>722</v>
      </c>
      <c r="C481" t="s">
        <v>19</v>
      </c>
      <c r="D481" t="s">
        <v>18</v>
      </c>
      <c r="E481" s="28" t="s">
        <v>776</v>
      </c>
      <c r="F481" s="13">
        <v>240</v>
      </c>
      <c r="G481" s="5">
        <v>600</v>
      </c>
      <c r="H481" s="5">
        <v>180</v>
      </c>
      <c r="I481" s="5">
        <v>180</v>
      </c>
      <c r="J481" s="5">
        <v>0</v>
      </c>
      <c r="K481" s="5">
        <f>+F481</f>
        <v>240</v>
      </c>
      <c r="L481" s="5">
        <v>191.26635930357421</v>
      </c>
      <c r="M481" s="5">
        <v>43200</v>
      </c>
      <c r="N481" s="5">
        <v>595.79999999999995</v>
      </c>
      <c r="O481" s="29">
        <f t="shared" si="147"/>
        <v>1.3791666666666666E-2</v>
      </c>
      <c r="P481" s="5">
        <v>95.033177771091246</v>
      </c>
      <c r="Q481" s="29">
        <f t="shared" si="148"/>
        <v>2.1998420780345194E-3</v>
      </c>
      <c r="R481" s="5">
        <v>0</v>
      </c>
      <c r="S481" s="4">
        <v>0</v>
      </c>
      <c r="T481" s="6">
        <v>26.790593684210531</v>
      </c>
      <c r="U481" s="6">
        <v>456.16500000000002</v>
      </c>
      <c r="V481" s="6">
        <f t="shared" si="149"/>
        <v>456.16500000000002</v>
      </c>
      <c r="W481" s="6">
        <v>1439.1270000000002</v>
      </c>
      <c r="X481" s="6">
        <f t="shared" si="157"/>
        <v>1683.7785900000001</v>
      </c>
      <c r="Y481" s="6">
        <f t="shared" si="145"/>
        <v>562.55554604953045</v>
      </c>
      <c r="Z481" s="5">
        <v>53461.441213838334</v>
      </c>
      <c r="AA481" s="6">
        <f t="shared" si="153"/>
        <v>5.1759630682811615</v>
      </c>
      <c r="AB481" s="4">
        <f t="shared" si="150"/>
        <v>3.1369865677617241</v>
      </c>
      <c r="AC481" s="4">
        <v>0.64300000000000002</v>
      </c>
      <c r="AD481" s="6">
        <v>0</v>
      </c>
      <c r="AE481" s="4">
        <f t="shared" si="155"/>
        <v>4.6192830812883522E-2</v>
      </c>
      <c r="AF481" s="4">
        <f t="shared" si="151"/>
        <v>0.35300179856817787</v>
      </c>
      <c r="AG481" s="4">
        <f t="shared" si="152"/>
        <v>0.33475831268991041</v>
      </c>
      <c r="AH481" s="6">
        <v>74.404440000000008</v>
      </c>
      <c r="AI481" s="4">
        <f t="shared" si="154"/>
        <v>2.7177487914054455</v>
      </c>
      <c r="AJ481" s="29">
        <v>0.10144414205375354</v>
      </c>
      <c r="AK481" t="s">
        <v>133</v>
      </c>
    </row>
    <row r="482" spans="1:37" x14ac:dyDescent="0.3">
      <c r="A482" s="21" t="s">
        <v>721</v>
      </c>
      <c r="B482" s="2" t="s">
        <v>723</v>
      </c>
      <c r="C482" t="s">
        <v>19</v>
      </c>
      <c r="D482" t="s">
        <v>18</v>
      </c>
      <c r="E482" s="28" t="s">
        <v>776</v>
      </c>
      <c r="F482" s="13">
        <v>240</v>
      </c>
      <c r="G482" s="5">
        <v>600</v>
      </c>
      <c r="H482" s="5">
        <v>180</v>
      </c>
      <c r="I482" s="5">
        <v>180</v>
      </c>
      <c r="J482" s="5">
        <v>0</v>
      </c>
      <c r="K482" s="5">
        <f t="shared" ref="K482:K495" si="158">+F482</f>
        <v>240</v>
      </c>
      <c r="L482" s="5">
        <v>186.23524919668634</v>
      </c>
      <c r="M482" s="5">
        <v>43200</v>
      </c>
      <c r="N482" s="5">
        <v>573</v>
      </c>
      <c r="O482" s="29">
        <f t="shared" si="147"/>
        <v>1.3263888888888889E-2</v>
      </c>
      <c r="P482" s="5">
        <v>132.73228961416876</v>
      </c>
      <c r="Q482" s="29">
        <f t="shared" si="148"/>
        <v>3.0725067040316845E-3</v>
      </c>
      <c r="R482" s="5">
        <v>0</v>
      </c>
      <c r="S482" s="4">
        <v>0</v>
      </c>
      <c r="T482" s="6">
        <v>26.790593684210531</v>
      </c>
      <c r="U482" s="6">
        <v>444.39300000000003</v>
      </c>
      <c r="V482" s="6">
        <f t="shared" si="149"/>
        <v>444.39300000000003</v>
      </c>
      <c r="W482" s="6">
        <v>1408.7160000000001</v>
      </c>
      <c r="X482" s="6">
        <f t="shared" si="157"/>
        <v>1648.1977200000001</v>
      </c>
      <c r="Y482" s="6">
        <f t="shared" si="145"/>
        <v>865.48309691998031</v>
      </c>
      <c r="Z482" s="5">
        <v>114877.55307655052</v>
      </c>
      <c r="AA482" s="6">
        <f t="shared" si="153"/>
        <v>5.1759630682811615</v>
      </c>
      <c r="AB482" s="4">
        <f t="shared" si="150"/>
        <v>3.2217316678129464</v>
      </c>
      <c r="AC482" s="4">
        <v>0.64300000000000002</v>
      </c>
      <c r="AD482" s="6">
        <v>0</v>
      </c>
      <c r="AE482" s="4">
        <f t="shared" si="155"/>
        <v>9.9258816316563664E-2</v>
      </c>
      <c r="AF482" s="4">
        <f t="shared" si="151"/>
        <v>0.38157678958423358</v>
      </c>
      <c r="AG482" s="4">
        <f t="shared" si="152"/>
        <v>0.42340111655634421</v>
      </c>
      <c r="AH482" s="6">
        <v>86.176439999999999</v>
      </c>
      <c r="AI482" s="4">
        <f t="shared" si="154"/>
        <v>3.4026230584847252</v>
      </c>
      <c r="AJ482" s="29">
        <v>0.12700812451536361</v>
      </c>
      <c r="AK482" t="s">
        <v>133</v>
      </c>
    </row>
    <row r="483" spans="1:37" x14ac:dyDescent="0.3">
      <c r="A483" s="21" t="s">
        <v>721</v>
      </c>
      <c r="B483" s="2" t="s">
        <v>724</v>
      </c>
      <c r="C483" t="s">
        <v>19</v>
      </c>
      <c r="D483" t="s">
        <v>18</v>
      </c>
      <c r="E483" s="28" t="s">
        <v>776</v>
      </c>
      <c r="F483" s="13">
        <v>240</v>
      </c>
      <c r="G483" s="5">
        <v>600</v>
      </c>
      <c r="H483" s="5">
        <v>180</v>
      </c>
      <c r="I483" s="5">
        <v>180</v>
      </c>
      <c r="J483" s="5">
        <v>0</v>
      </c>
      <c r="K483" s="5">
        <f t="shared" si="158"/>
        <v>240</v>
      </c>
      <c r="L483" s="5">
        <v>179.30854079576451</v>
      </c>
      <c r="M483" s="5">
        <v>43200</v>
      </c>
      <c r="N483" s="5">
        <v>397.2</v>
      </c>
      <c r="O483" s="29">
        <f t="shared" si="147"/>
        <v>9.1944444444444443E-3</v>
      </c>
      <c r="P483" s="5">
        <v>226.98006922186255</v>
      </c>
      <c r="Q483" s="29">
        <f t="shared" si="148"/>
        <v>5.254168269024596E-3</v>
      </c>
      <c r="R483" s="5">
        <v>0</v>
      </c>
      <c r="S483" s="4">
        <v>0</v>
      </c>
      <c r="T483" s="6">
        <v>26.790593684210531</v>
      </c>
      <c r="U483" s="6">
        <v>456.16500000000002</v>
      </c>
      <c r="V483" s="6">
        <f t="shared" si="149"/>
        <v>456.16500000000002</v>
      </c>
      <c r="W483" s="6">
        <v>1144.8270000000002</v>
      </c>
      <c r="X483" s="6">
        <f t="shared" si="157"/>
        <v>1339.4475900000002</v>
      </c>
      <c r="Y483" s="6">
        <f t="shared" si="145"/>
        <v>730.4938003147995</v>
      </c>
      <c r="Z483" s="5">
        <v>165807.53336159463</v>
      </c>
      <c r="AA483" s="6">
        <f t="shared" si="153"/>
        <v>5.1759630682811615</v>
      </c>
      <c r="AB483" s="4">
        <f t="shared" si="150"/>
        <v>3.3461875119680453</v>
      </c>
      <c r="AC483" s="4">
        <v>0.64300000000000002</v>
      </c>
      <c r="AD483" s="6">
        <v>0</v>
      </c>
      <c r="AE483" s="4">
        <f t="shared" si="155"/>
        <v>0.14326436329013781</v>
      </c>
      <c r="AF483" s="4">
        <f t="shared" si="151"/>
        <v>0.38107768596929736</v>
      </c>
      <c r="AG483" s="4">
        <f t="shared" si="152"/>
        <v>0.58917998306884001</v>
      </c>
      <c r="AH483" s="6">
        <v>95.495940000000019</v>
      </c>
      <c r="AI483" s="4">
        <f t="shared" si="154"/>
        <v>4.1124487184573013</v>
      </c>
      <c r="AJ483" s="29">
        <v>0.15350345598653303</v>
      </c>
      <c r="AK483" t="s">
        <v>133</v>
      </c>
    </row>
    <row r="484" spans="1:37" x14ac:dyDescent="0.3">
      <c r="A484" s="21" t="s">
        <v>725</v>
      </c>
      <c r="B484" s="2" t="s">
        <v>726</v>
      </c>
      <c r="C484" t="s">
        <v>19</v>
      </c>
      <c r="D484" t="s">
        <v>18</v>
      </c>
      <c r="E484" s="28" t="s">
        <v>776</v>
      </c>
      <c r="F484" s="13">
        <v>240</v>
      </c>
      <c r="G484" s="5">
        <v>505</v>
      </c>
      <c r="H484" s="5">
        <v>120</v>
      </c>
      <c r="I484" s="5">
        <v>120</v>
      </c>
      <c r="J484" s="5">
        <v>0</v>
      </c>
      <c r="K484" s="5">
        <f t="shared" si="158"/>
        <v>240</v>
      </c>
      <c r="L484" s="5">
        <v>191.09299524464274</v>
      </c>
      <c r="M484" s="5">
        <v>28800</v>
      </c>
      <c r="N484" s="5">
        <v>397.2</v>
      </c>
      <c r="O484" s="29">
        <f t="shared" si="147"/>
        <v>1.3791666666666666E-2</v>
      </c>
      <c r="P484" s="5">
        <v>95.033177771091246</v>
      </c>
      <c r="Q484" s="29">
        <f t="shared" si="148"/>
        <v>3.2997631170517796E-3</v>
      </c>
      <c r="R484" s="5">
        <v>0</v>
      </c>
      <c r="S484" s="4">
        <v>0</v>
      </c>
      <c r="T484" s="6">
        <v>32.110711578947374</v>
      </c>
      <c r="U484" s="6">
        <v>359.53649999999999</v>
      </c>
      <c r="V484" s="6">
        <f t="shared" si="149"/>
        <v>359.53649999999999</v>
      </c>
      <c r="W484" s="6">
        <v>1010.4300000000001</v>
      </c>
      <c r="X484" s="6">
        <v>1118.3400000000001</v>
      </c>
      <c r="Y484" s="6">
        <f t="shared" si="145"/>
        <v>502.23776558307202</v>
      </c>
      <c r="Z484" s="5">
        <v>47729.250860011736</v>
      </c>
      <c r="AA484" s="6">
        <f t="shared" si="153"/>
        <v>5.6666314137190339</v>
      </c>
      <c r="AB484" s="4">
        <f t="shared" si="150"/>
        <v>2.6426923674176779</v>
      </c>
      <c r="AC484" s="4">
        <v>0.64300000000000002</v>
      </c>
      <c r="AD484" s="6">
        <v>0</v>
      </c>
      <c r="AE484" s="4">
        <f t="shared" si="155"/>
        <v>5.1610991266480229E-2</v>
      </c>
      <c r="AF484" s="4">
        <f t="shared" si="151"/>
        <v>0.25825610212573419</v>
      </c>
      <c r="AG484" s="4">
        <f t="shared" si="152"/>
        <v>0.40205778375687018</v>
      </c>
      <c r="AH484" s="6">
        <v>58.503276</v>
      </c>
      <c r="AI484" s="4">
        <f t="shared" si="154"/>
        <v>3.088058078627284</v>
      </c>
      <c r="AJ484" s="29">
        <v>9.616909519538322E-2</v>
      </c>
      <c r="AK484" t="s">
        <v>133</v>
      </c>
    </row>
    <row r="485" spans="1:37" x14ac:dyDescent="0.3">
      <c r="A485" s="21" t="s">
        <v>725</v>
      </c>
      <c r="B485" s="2" t="s">
        <v>727</v>
      </c>
      <c r="C485" t="s">
        <v>19</v>
      </c>
      <c r="D485" t="s">
        <v>18</v>
      </c>
      <c r="E485" s="28" t="s">
        <v>776</v>
      </c>
      <c r="F485" s="13">
        <v>240</v>
      </c>
      <c r="G485" s="5">
        <v>606</v>
      </c>
      <c r="H485" s="5">
        <v>120</v>
      </c>
      <c r="I485" s="5">
        <v>120</v>
      </c>
      <c r="J485" s="5">
        <v>0</v>
      </c>
      <c r="K485" s="5">
        <f t="shared" si="158"/>
        <v>240</v>
      </c>
      <c r="L485" s="5">
        <v>191.09299524464274</v>
      </c>
      <c r="M485" s="5">
        <v>28800</v>
      </c>
      <c r="N485" s="5">
        <v>397.2</v>
      </c>
      <c r="O485" s="29">
        <f t="shared" si="147"/>
        <v>1.3791666666666666E-2</v>
      </c>
      <c r="P485" s="5">
        <v>95.033177771091246</v>
      </c>
      <c r="Q485" s="29">
        <f t="shared" si="148"/>
        <v>3.2997631170517796E-3</v>
      </c>
      <c r="R485" s="5">
        <v>0</v>
      </c>
      <c r="S485" s="4">
        <v>0</v>
      </c>
      <c r="T485" s="6">
        <v>32.110711578947374</v>
      </c>
      <c r="U485" s="6">
        <v>359.53649999999999</v>
      </c>
      <c r="V485" s="6">
        <f t="shared" si="149"/>
        <v>359.53649999999999</v>
      </c>
      <c r="W485" s="6">
        <v>1010.4300000000001</v>
      </c>
      <c r="X485" s="6">
        <v>1118.3400000000001</v>
      </c>
      <c r="Y485" s="6">
        <f t="shared" si="145"/>
        <v>502.23776558307202</v>
      </c>
      <c r="Z485" s="5">
        <v>47729.250860011736</v>
      </c>
      <c r="AA485" s="6">
        <f t="shared" si="153"/>
        <v>5.6666314137190339</v>
      </c>
      <c r="AB485" s="4">
        <f t="shared" si="150"/>
        <v>3.1712308409012135</v>
      </c>
      <c r="AC485" s="4">
        <v>0.64300000000000002</v>
      </c>
      <c r="AD485" s="6">
        <v>0</v>
      </c>
      <c r="AE485" s="4">
        <f t="shared" si="155"/>
        <v>5.1610991266480229E-2</v>
      </c>
      <c r="AF485" s="4">
        <f t="shared" si="151"/>
        <v>0.25825610212573419</v>
      </c>
      <c r="AG485" s="4">
        <f t="shared" si="152"/>
        <v>0.40205778375687018</v>
      </c>
      <c r="AH485" s="6">
        <v>48.075228000000003</v>
      </c>
      <c r="AI485" s="4">
        <f t="shared" si="154"/>
        <v>2.53160654311537</v>
      </c>
      <c r="AJ485" s="29">
        <v>7.8839939030661582E-2</v>
      </c>
      <c r="AK485" t="s">
        <v>133</v>
      </c>
    </row>
    <row r="486" spans="1:37" x14ac:dyDescent="0.3">
      <c r="A486" s="21" t="s">
        <v>728</v>
      </c>
      <c r="B486" s="2" t="s">
        <v>729</v>
      </c>
      <c r="C486" t="s">
        <v>19</v>
      </c>
      <c r="D486" t="s">
        <v>46</v>
      </c>
      <c r="E486" s="28" t="s">
        <v>776</v>
      </c>
      <c r="F486" s="13">
        <v>425</v>
      </c>
      <c r="G486" s="5">
        <v>1050</v>
      </c>
      <c r="H486" s="5">
        <v>200</v>
      </c>
      <c r="I486" s="5">
        <v>200</v>
      </c>
      <c r="J486" s="5">
        <v>0</v>
      </c>
      <c r="K486" s="5">
        <f t="shared" si="158"/>
        <v>425</v>
      </c>
      <c r="L486" s="5">
        <v>350</v>
      </c>
      <c r="M486" s="5">
        <v>85000</v>
      </c>
      <c r="N486" s="5">
        <v>0</v>
      </c>
      <c r="O486" s="29">
        <f t="shared" si="147"/>
        <v>0</v>
      </c>
      <c r="P486" s="5">
        <v>1116.08</v>
      </c>
      <c r="Q486" s="29">
        <f t="shared" si="148"/>
        <v>1.313035294117647E-2</v>
      </c>
      <c r="R486" s="5">
        <v>0</v>
      </c>
      <c r="S486" s="4">
        <v>0</v>
      </c>
      <c r="T486" s="6">
        <v>89.111974736842114</v>
      </c>
      <c r="U486" s="6">
        <v>0</v>
      </c>
      <c r="V486" s="6">
        <f t="shared" si="149"/>
        <v>0</v>
      </c>
      <c r="W486" s="6">
        <v>1799.1541824958786</v>
      </c>
      <c r="X486" s="6">
        <v>1971.1848613002653</v>
      </c>
      <c r="Y486" s="6">
        <f t="shared" si="145"/>
        <v>122.21059132779889</v>
      </c>
      <c r="Z486" s="5">
        <v>136396.79676912978</v>
      </c>
      <c r="AA486" s="6">
        <f t="shared" si="153"/>
        <v>9.4399139157537935</v>
      </c>
      <c r="AB486" s="4">
        <f t="shared" si="150"/>
        <v>3</v>
      </c>
      <c r="AC486" s="4">
        <v>0.64300000000000002</v>
      </c>
      <c r="AD486" s="6">
        <v>0</v>
      </c>
      <c r="AE486" s="4">
        <f t="shared" si="155"/>
        <v>1.8007323954189646E-2</v>
      </c>
      <c r="AF486" s="4">
        <f t="shared" si="151"/>
        <v>0.26509938177812464</v>
      </c>
      <c r="AG486" s="4">
        <f t="shared" si="152"/>
        <v>1</v>
      </c>
      <c r="AH486" s="6">
        <v>247.03110000000001</v>
      </c>
      <c r="AI486" s="4">
        <f t="shared" si="154"/>
        <v>4.1539131836613388</v>
      </c>
      <c r="AJ486" s="29">
        <v>4.661453408398053E-2</v>
      </c>
      <c r="AK486" t="s">
        <v>133</v>
      </c>
    </row>
    <row r="487" spans="1:37" x14ac:dyDescent="0.3">
      <c r="A487" s="21" t="s">
        <v>728</v>
      </c>
      <c r="B487" s="2" t="s">
        <v>730</v>
      </c>
      <c r="C487" t="s">
        <v>19</v>
      </c>
      <c r="D487" t="s">
        <v>46</v>
      </c>
      <c r="E487" s="28" t="s">
        <v>776</v>
      </c>
      <c r="F487" s="13">
        <v>425</v>
      </c>
      <c r="G487" s="5">
        <v>1050</v>
      </c>
      <c r="H487" s="5">
        <v>200</v>
      </c>
      <c r="I487" s="5">
        <v>200</v>
      </c>
      <c r="J487" s="5">
        <v>0</v>
      </c>
      <c r="K487" s="5">
        <f t="shared" si="158"/>
        <v>425</v>
      </c>
      <c r="L487" s="5">
        <v>350</v>
      </c>
      <c r="M487" s="5">
        <v>85000</v>
      </c>
      <c r="N487" s="5">
        <v>0</v>
      </c>
      <c r="O487" s="29">
        <f t="shared" si="147"/>
        <v>0</v>
      </c>
      <c r="P487" s="5">
        <v>1116.08</v>
      </c>
      <c r="Q487" s="29">
        <f t="shared" si="148"/>
        <v>1.313035294117647E-2</v>
      </c>
      <c r="R487" s="5">
        <v>0</v>
      </c>
      <c r="S487" s="4">
        <v>0</v>
      </c>
      <c r="T487" s="6">
        <v>83.601852631578964</v>
      </c>
      <c r="U487" s="6">
        <v>0</v>
      </c>
      <c r="V487" s="6">
        <f t="shared" si="149"/>
        <v>0</v>
      </c>
      <c r="W487" s="6">
        <v>1799.1541824958786</v>
      </c>
      <c r="X487" s="6">
        <v>1971.1848613002653</v>
      </c>
      <c r="Y487" s="6">
        <f t="shared" si="145"/>
        <v>244.42118265559779</v>
      </c>
      <c r="Z487" s="5">
        <v>272793.59353825956</v>
      </c>
      <c r="AA487" s="6">
        <f t="shared" si="153"/>
        <v>9.143404870811473</v>
      </c>
      <c r="AB487" s="4">
        <f t="shared" si="150"/>
        <v>3</v>
      </c>
      <c r="AC487" s="4">
        <v>0.64300000000000002</v>
      </c>
      <c r="AD487" s="6">
        <v>0</v>
      </c>
      <c r="AE487" s="4">
        <f t="shared" si="155"/>
        <v>3.8388340611431565E-2</v>
      </c>
      <c r="AF487" s="4">
        <f t="shared" si="151"/>
        <v>0.28257184103168287</v>
      </c>
      <c r="AG487" s="4">
        <f t="shared" si="152"/>
        <v>1</v>
      </c>
      <c r="AH487" s="6">
        <v>285.33915000000002</v>
      </c>
      <c r="AI487" s="4">
        <f t="shared" si="154"/>
        <v>4.9299175764241694</v>
      </c>
      <c r="AJ487" s="29">
        <v>5.8968999145863295E-2</v>
      </c>
      <c r="AK487" t="s">
        <v>133</v>
      </c>
    </row>
    <row r="488" spans="1:37" x14ac:dyDescent="0.3">
      <c r="A488" s="21" t="s">
        <v>728</v>
      </c>
      <c r="B488" s="2" t="s">
        <v>731</v>
      </c>
      <c r="C488" t="s">
        <v>19</v>
      </c>
      <c r="D488" t="s">
        <v>46</v>
      </c>
      <c r="E488" s="28" t="s">
        <v>776</v>
      </c>
      <c r="F488" s="13">
        <v>425</v>
      </c>
      <c r="G488" s="5">
        <v>1050</v>
      </c>
      <c r="H488" s="5">
        <v>200</v>
      </c>
      <c r="I488" s="5">
        <v>200</v>
      </c>
      <c r="J488" s="5">
        <v>0</v>
      </c>
      <c r="K488" s="5">
        <f t="shared" si="158"/>
        <v>425</v>
      </c>
      <c r="L488" s="5">
        <v>350</v>
      </c>
      <c r="M488" s="5">
        <v>85000</v>
      </c>
      <c r="N488" s="5">
        <v>0</v>
      </c>
      <c r="O488" s="29">
        <f t="shared" si="147"/>
        <v>0</v>
      </c>
      <c r="P488" s="5">
        <v>1116.08</v>
      </c>
      <c r="Q488" s="29">
        <f t="shared" si="148"/>
        <v>1.313035294117647E-2</v>
      </c>
      <c r="R488" s="5">
        <v>0</v>
      </c>
      <c r="S488" s="4">
        <v>0</v>
      </c>
      <c r="T488" s="6">
        <v>68.116509473684218</v>
      </c>
      <c r="U488" s="6">
        <v>0</v>
      </c>
      <c r="V488" s="6">
        <f t="shared" si="149"/>
        <v>0</v>
      </c>
      <c r="W488" s="6">
        <v>1799.1541824958786</v>
      </c>
      <c r="X488" s="6">
        <v>1971.1848613002653</v>
      </c>
      <c r="Y488" s="6">
        <f t="shared" si="145"/>
        <v>366.63177398339667</v>
      </c>
      <c r="Z488" s="5">
        <v>409190.39030738932</v>
      </c>
      <c r="AA488" s="6">
        <f t="shared" si="153"/>
        <v>8.253272652329148</v>
      </c>
      <c r="AB488" s="4">
        <f t="shared" si="150"/>
        <v>3</v>
      </c>
      <c r="AC488" s="4">
        <v>0.64300000000000002</v>
      </c>
      <c r="AD488" s="6">
        <v>0</v>
      </c>
      <c r="AE488" s="4">
        <f t="shared" si="155"/>
        <v>7.0673095686317522E-2</v>
      </c>
      <c r="AF488" s="4">
        <f t="shared" si="151"/>
        <v>0.34681062776552429</v>
      </c>
      <c r="AG488" s="4">
        <f t="shared" si="152"/>
        <v>1</v>
      </c>
      <c r="AH488" s="6">
        <v>296.91494999999998</v>
      </c>
      <c r="AI488" s="4">
        <f t="shared" si="154"/>
        <v>5.2992556271728661</v>
      </c>
      <c r="AJ488" s="29">
        <v>7.7796934518791702E-2</v>
      </c>
      <c r="AK488" t="s">
        <v>133</v>
      </c>
    </row>
    <row r="489" spans="1:37" x14ac:dyDescent="0.3">
      <c r="A489" s="21" t="s">
        <v>728</v>
      </c>
      <c r="B489" s="2" t="s">
        <v>732</v>
      </c>
      <c r="C489" t="s">
        <v>19</v>
      </c>
      <c r="D489" t="s">
        <v>46</v>
      </c>
      <c r="E489" s="28" t="s">
        <v>776</v>
      </c>
      <c r="F489" s="13">
        <v>625</v>
      </c>
      <c r="G489" s="5">
        <v>1650</v>
      </c>
      <c r="H489" s="5">
        <v>200</v>
      </c>
      <c r="I489" s="5">
        <v>200</v>
      </c>
      <c r="J489" s="5">
        <v>0</v>
      </c>
      <c r="K489" s="5">
        <f t="shared" si="158"/>
        <v>625</v>
      </c>
      <c r="L489" s="5">
        <v>550</v>
      </c>
      <c r="M489" s="5">
        <v>125000</v>
      </c>
      <c r="N489" s="5">
        <v>0</v>
      </c>
      <c r="O489" s="29">
        <f t="shared" si="147"/>
        <v>0</v>
      </c>
      <c r="P489" s="5">
        <v>1116.08</v>
      </c>
      <c r="Q489" s="29">
        <f t="shared" si="148"/>
        <v>8.9286399999999998E-3</v>
      </c>
      <c r="R489" s="5">
        <v>0</v>
      </c>
      <c r="S489" s="4">
        <v>0</v>
      </c>
      <c r="T489" s="6">
        <v>81.32180210526316</v>
      </c>
      <c r="U489" s="6">
        <v>0</v>
      </c>
      <c r="V489" s="6">
        <f t="shared" si="149"/>
        <v>0</v>
      </c>
      <c r="W489" s="6">
        <v>1799.1541824958786</v>
      </c>
      <c r="X489" s="6">
        <v>1971.1848613002653</v>
      </c>
      <c r="Y489" s="6">
        <f t="shared" si="145"/>
        <v>173.41544177061246</v>
      </c>
      <c r="Z489" s="5">
        <v>193545.50625134516</v>
      </c>
      <c r="AA489" s="6">
        <f t="shared" si="153"/>
        <v>9.0178601733040402</v>
      </c>
      <c r="AB489" s="4">
        <f t="shared" si="150"/>
        <v>3</v>
      </c>
      <c r="AC489" s="4">
        <v>0.64300000000000002</v>
      </c>
      <c r="AD489" s="6">
        <v>0</v>
      </c>
      <c r="AE489" s="4">
        <f t="shared" si="155"/>
        <v>1.9039962346217496E-2</v>
      </c>
      <c r="AF489" s="4">
        <f t="shared" si="151"/>
        <v>0.19753620288943813</v>
      </c>
      <c r="AG489" s="4">
        <f t="shared" si="152"/>
        <v>1</v>
      </c>
      <c r="AH489" s="6">
        <v>231.36510000000004</v>
      </c>
      <c r="AI489" s="4">
        <f t="shared" si="154"/>
        <v>2.3630865158191381</v>
      </c>
      <c r="AJ489" s="29">
        <v>2.9058462240671358E-2</v>
      </c>
      <c r="AK489" t="s">
        <v>133</v>
      </c>
    </row>
    <row r="490" spans="1:37" x14ac:dyDescent="0.3">
      <c r="A490" s="21" t="s">
        <v>728</v>
      </c>
      <c r="B490" s="2" t="s">
        <v>733</v>
      </c>
      <c r="C490" t="s">
        <v>19</v>
      </c>
      <c r="D490" t="s">
        <v>46</v>
      </c>
      <c r="E490" s="28" t="s">
        <v>776</v>
      </c>
      <c r="F490" s="13">
        <v>625</v>
      </c>
      <c r="G490" s="5">
        <v>1650</v>
      </c>
      <c r="H490" s="5">
        <v>200</v>
      </c>
      <c r="I490" s="5">
        <v>200</v>
      </c>
      <c r="J490" s="5">
        <v>0</v>
      </c>
      <c r="K490" s="5">
        <f t="shared" si="158"/>
        <v>625</v>
      </c>
      <c r="L490" s="5">
        <v>550</v>
      </c>
      <c r="M490" s="5">
        <v>125000</v>
      </c>
      <c r="N490" s="5">
        <v>0</v>
      </c>
      <c r="O490" s="29">
        <f t="shared" si="147"/>
        <v>0</v>
      </c>
      <c r="P490" s="5">
        <v>1116.08</v>
      </c>
      <c r="Q490" s="29">
        <f t="shared" si="148"/>
        <v>8.9286399999999998E-3</v>
      </c>
      <c r="R490" s="5">
        <v>0</v>
      </c>
      <c r="S490" s="4">
        <v>0</v>
      </c>
      <c r="T490" s="6">
        <v>75.81168000000001</v>
      </c>
      <c r="U490" s="6">
        <v>0</v>
      </c>
      <c r="V490" s="6">
        <f t="shared" si="149"/>
        <v>0</v>
      </c>
      <c r="W490" s="6">
        <v>1799.1541824958786</v>
      </c>
      <c r="X490" s="6">
        <v>1971.1848613002653</v>
      </c>
      <c r="Y490" s="6">
        <f t="shared" si="145"/>
        <v>346.83088354122492</v>
      </c>
      <c r="Z490" s="5">
        <v>387091.01250269031</v>
      </c>
      <c r="AA490" s="6">
        <f t="shared" si="153"/>
        <v>8.706990295159402</v>
      </c>
      <c r="AB490" s="4">
        <f t="shared" si="150"/>
        <v>3</v>
      </c>
      <c r="AC490" s="4">
        <v>0.64300000000000002</v>
      </c>
      <c r="AD490" s="6">
        <v>0</v>
      </c>
      <c r="AE490" s="4">
        <f t="shared" si="155"/>
        <v>4.0847638517198429E-2</v>
      </c>
      <c r="AF490" s="4">
        <f t="shared" si="151"/>
        <v>0.21189347076862033</v>
      </c>
      <c r="AG490" s="4">
        <f t="shared" si="152"/>
        <v>1</v>
      </c>
      <c r="AH490" s="6">
        <v>364.53584999999998</v>
      </c>
      <c r="AI490" s="4">
        <f t="shared" si="154"/>
        <v>3.9141849061410232</v>
      </c>
      <c r="AJ490" s="29">
        <v>5.1630367591656359E-2</v>
      </c>
      <c r="AK490" t="s">
        <v>133</v>
      </c>
    </row>
    <row r="491" spans="1:37" x14ac:dyDescent="0.3">
      <c r="A491" s="21" t="s">
        <v>728</v>
      </c>
      <c r="B491" s="2" t="s">
        <v>734</v>
      </c>
      <c r="C491" t="s">
        <v>19</v>
      </c>
      <c r="D491" t="s">
        <v>46</v>
      </c>
      <c r="E491" s="28" t="s">
        <v>776</v>
      </c>
      <c r="F491" s="13">
        <v>825</v>
      </c>
      <c r="G491" s="5">
        <v>2250</v>
      </c>
      <c r="H491" s="5">
        <v>200</v>
      </c>
      <c r="I491" s="5">
        <v>200</v>
      </c>
      <c r="J491" s="5">
        <v>0</v>
      </c>
      <c r="K491" s="5">
        <f t="shared" si="158"/>
        <v>825</v>
      </c>
      <c r="L491" s="5">
        <v>750</v>
      </c>
      <c r="M491" s="5">
        <v>165000</v>
      </c>
      <c r="N491" s="5">
        <v>0</v>
      </c>
      <c r="O491" s="29">
        <f t="shared" si="147"/>
        <v>0</v>
      </c>
      <c r="P491" s="5">
        <v>1116.08</v>
      </c>
      <c r="Q491" s="29">
        <f t="shared" si="148"/>
        <v>6.7641212121212118E-3</v>
      </c>
      <c r="R491" s="5">
        <v>0</v>
      </c>
      <c r="S491" s="4">
        <v>0</v>
      </c>
      <c r="T491" s="6">
        <v>85.691898947368429</v>
      </c>
      <c r="U491" s="6">
        <v>0</v>
      </c>
      <c r="V491" s="6">
        <f t="shared" si="149"/>
        <v>0</v>
      </c>
      <c r="W491" s="6">
        <v>1799.1541824958786</v>
      </c>
      <c r="X491" s="6">
        <v>1971.1848613002653</v>
      </c>
      <c r="Y491" s="6">
        <f t="shared" si="145"/>
        <v>225.51714783147204</v>
      </c>
      <c r="Z491" s="5">
        <v>251695.17835174929</v>
      </c>
      <c r="AA491" s="6">
        <f t="shared" si="153"/>
        <v>9.2569918951767711</v>
      </c>
      <c r="AB491" s="4">
        <f t="shared" si="150"/>
        <v>3</v>
      </c>
      <c r="AC491" s="4">
        <v>0.64300000000000002</v>
      </c>
      <c r="AD491" s="6">
        <v>0</v>
      </c>
      <c r="AE491" s="4">
        <f t="shared" si="155"/>
        <v>1.7801278091419636E-2</v>
      </c>
      <c r="AF491" s="4">
        <f t="shared" si="151"/>
        <v>0.14201688980158489</v>
      </c>
      <c r="AG491" s="4">
        <f t="shared" si="152"/>
        <v>1</v>
      </c>
      <c r="AH491" s="6">
        <v>351.30555000000004</v>
      </c>
      <c r="AI491" s="4">
        <f t="shared" si="154"/>
        <v>2.6471993108993837</v>
      </c>
      <c r="AJ491" s="29">
        <v>3.0892060316288258E-2</v>
      </c>
      <c r="AK491" t="s">
        <v>133</v>
      </c>
    </row>
    <row r="492" spans="1:37" x14ac:dyDescent="0.3">
      <c r="A492" s="21" t="s">
        <v>728</v>
      </c>
      <c r="B492" s="2" t="s">
        <v>735</v>
      </c>
      <c r="C492" t="s">
        <v>19</v>
      </c>
      <c r="D492" t="s">
        <v>46</v>
      </c>
      <c r="E492" s="28" t="s">
        <v>776</v>
      </c>
      <c r="F492" s="13">
        <v>825</v>
      </c>
      <c r="G492" s="5">
        <v>2250</v>
      </c>
      <c r="H492" s="5">
        <v>200</v>
      </c>
      <c r="I492" s="5">
        <v>200</v>
      </c>
      <c r="J492" s="5">
        <v>0</v>
      </c>
      <c r="K492" s="5">
        <f t="shared" si="158"/>
        <v>825</v>
      </c>
      <c r="L492" s="5">
        <v>750</v>
      </c>
      <c r="M492" s="5">
        <v>165000</v>
      </c>
      <c r="N492" s="5">
        <v>0</v>
      </c>
      <c r="O492" s="29">
        <f t="shared" si="147"/>
        <v>0</v>
      </c>
      <c r="P492" s="5">
        <v>1116.08</v>
      </c>
      <c r="Q492" s="29">
        <f t="shared" si="148"/>
        <v>6.7641212121212118E-3</v>
      </c>
      <c r="R492" s="5">
        <v>0</v>
      </c>
      <c r="S492" s="4">
        <v>0</v>
      </c>
      <c r="T492" s="6">
        <v>84.646875789473697</v>
      </c>
      <c r="U492" s="6">
        <v>0</v>
      </c>
      <c r="V492" s="6">
        <f t="shared" si="149"/>
        <v>0</v>
      </c>
      <c r="W492" s="6">
        <v>1799.1541824958786</v>
      </c>
      <c r="X492" s="6">
        <v>1971.1848613002653</v>
      </c>
      <c r="Y492" s="6">
        <f t="shared" si="145"/>
        <v>451.03429566294409</v>
      </c>
      <c r="Z492" s="5">
        <v>503390.35670349858</v>
      </c>
      <c r="AA492" s="6">
        <f t="shared" si="153"/>
        <v>9.2003736766217106</v>
      </c>
      <c r="AB492" s="4">
        <f t="shared" si="150"/>
        <v>3</v>
      </c>
      <c r="AC492" s="4">
        <v>0.64300000000000002</v>
      </c>
      <c r="AD492" s="6">
        <v>0</v>
      </c>
      <c r="AE492" s="4">
        <f t="shared" si="155"/>
        <v>3.6042093913491613E-2</v>
      </c>
      <c r="AF492" s="4">
        <f t="shared" si="151"/>
        <v>0.14377018473740691</v>
      </c>
      <c r="AG492" s="4">
        <f t="shared" si="152"/>
        <v>1</v>
      </c>
      <c r="AH492" s="6">
        <v>442.24425000000002</v>
      </c>
      <c r="AI492" s="4">
        <f t="shared" si="154"/>
        <v>3.4066363461226068</v>
      </c>
      <c r="AJ492" s="29">
        <v>4.0245269708421308E-2</v>
      </c>
      <c r="AK492" t="s">
        <v>133</v>
      </c>
    </row>
    <row r="493" spans="1:37" x14ac:dyDescent="0.3">
      <c r="A493" s="21" t="s">
        <v>728</v>
      </c>
      <c r="B493" s="2" t="s">
        <v>736</v>
      </c>
      <c r="C493" t="s">
        <v>19</v>
      </c>
      <c r="D493" t="s">
        <v>46</v>
      </c>
      <c r="E493" s="28" t="s">
        <v>776</v>
      </c>
      <c r="F493" s="13">
        <v>1100</v>
      </c>
      <c r="G493" s="5">
        <v>2850</v>
      </c>
      <c r="H493" s="5">
        <v>200</v>
      </c>
      <c r="I493" s="5">
        <v>200</v>
      </c>
      <c r="J493" s="5">
        <v>0</v>
      </c>
      <c r="K493" s="5">
        <f t="shared" si="158"/>
        <v>1100</v>
      </c>
      <c r="L493" s="5">
        <v>1025</v>
      </c>
      <c r="M493" s="5">
        <v>220000</v>
      </c>
      <c r="N493" s="5">
        <v>0</v>
      </c>
      <c r="O493" s="29">
        <f t="shared" si="147"/>
        <v>0</v>
      </c>
      <c r="P493" s="5">
        <v>2371.6699999999996</v>
      </c>
      <c r="Q493" s="29">
        <f t="shared" si="148"/>
        <v>1.0780318181818181E-2</v>
      </c>
      <c r="R493" s="5">
        <v>0</v>
      </c>
      <c r="S493" s="4">
        <v>0</v>
      </c>
      <c r="T493" s="6">
        <v>69.161532631578964</v>
      </c>
      <c r="U493" s="6">
        <v>0</v>
      </c>
      <c r="V493" s="6">
        <f t="shared" si="149"/>
        <v>0</v>
      </c>
      <c r="W493" s="6">
        <v>1777.6503476453302</v>
      </c>
      <c r="X493" s="6">
        <v>1921.0092466489859</v>
      </c>
      <c r="Y493" s="6">
        <f t="shared" si="145"/>
        <v>307.00653738402076</v>
      </c>
      <c r="Z493" s="5">
        <v>728118.19451756042</v>
      </c>
      <c r="AA493" s="6">
        <f t="shared" si="153"/>
        <v>8.316341300811251</v>
      </c>
      <c r="AB493" s="4">
        <f t="shared" si="150"/>
        <v>2.7804878048780486</v>
      </c>
      <c r="AC493" s="4">
        <v>0.64300000000000002</v>
      </c>
      <c r="AD493" s="6">
        <v>0</v>
      </c>
      <c r="AE493" s="4">
        <f t="shared" si="155"/>
        <v>4.7853597671530412E-2</v>
      </c>
      <c r="AF493" s="4">
        <f t="shared" si="151"/>
        <v>0.27708518933090126</v>
      </c>
      <c r="AG493" s="4">
        <f t="shared" si="152"/>
        <v>1</v>
      </c>
      <c r="AH493" s="6">
        <v>595.82100000000003</v>
      </c>
      <c r="AI493" s="4">
        <f t="shared" si="154"/>
        <v>3.3688871926186317</v>
      </c>
      <c r="AJ493" s="29">
        <v>4.8710418413723922E-2</v>
      </c>
      <c r="AK493" t="s">
        <v>133</v>
      </c>
    </row>
    <row r="494" spans="1:37" x14ac:dyDescent="0.3">
      <c r="A494" s="21" t="s">
        <v>728</v>
      </c>
      <c r="B494" s="2" t="s">
        <v>737</v>
      </c>
      <c r="C494" t="s">
        <v>19</v>
      </c>
      <c r="D494" t="s">
        <v>46</v>
      </c>
      <c r="E494" s="28" t="s">
        <v>776</v>
      </c>
      <c r="F494" s="13">
        <v>425</v>
      </c>
      <c r="G494" s="5">
        <v>1050</v>
      </c>
      <c r="H494" s="5">
        <v>200</v>
      </c>
      <c r="I494" s="5">
        <v>200</v>
      </c>
      <c r="J494" s="5">
        <v>0</v>
      </c>
      <c r="K494" s="5">
        <f t="shared" si="158"/>
        <v>425</v>
      </c>
      <c r="L494" s="5">
        <v>350</v>
      </c>
      <c r="M494" s="5">
        <v>85000</v>
      </c>
      <c r="N494" s="5">
        <v>0</v>
      </c>
      <c r="O494" s="29">
        <f t="shared" si="147"/>
        <v>0</v>
      </c>
      <c r="P494" s="5">
        <v>1116.08</v>
      </c>
      <c r="Q494" s="29">
        <f t="shared" si="148"/>
        <v>1.313035294117647E-2</v>
      </c>
      <c r="R494" s="5">
        <v>0</v>
      </c>
      <c r="S494" s="4">
        <v>0</v>
      </c>
      <c r="T494" s="6">
        <v>48.166067368421061</v>
      </c>
      <c r="U494" s="6">
        <v>0</v>
      </c>
      <c r="V494" s="6">
        <f t="shared" si="149"/>
        <v>0</v>
      </c>
      <c r="W494" s="6">
        <v>1777.6503476453302</v>
      </c>
      <c r="X494" s="6">
        <v>1921.0092466489859</v>
      </c>
      <c r="Y494" s="6">
        <f t="shared" ref="Y494:Y529" si="159">+Z494/P494</f>
        <v>122.21059132779889</v>
      </c>
      <c r="Z494" s="5">
        <v>136396.79676912978</v>
      </c>
      <c r="AA494" s="6">
        <f t="shared" si="153"/>
        <v>6.9401777620188563</v>
      </c>
      <c r="AB494" s="4">
        <f t="shared" si="150"/>
        <v>3</v>
      </c>
      <c r="AC494" s="4">
        <v>0.64300000000000002</v>
      </c>
      <c r="AD494" s="6">
        <v>0</v>
      </c>
      <c r="AE494" s="4">
        <f t="shared" si="155"/>
        <v>3.331532518546329E-2</v>
      </c>
      <c r="AF494" s="4">
        <f t="shared" si="151"/>
        <v>0.48459792849709216</v>
      </c>
      <c r="AG494" s="4">
        <f t="shared" si="152"/>
        <v>1</v>
      </c>
      <c r="AH494" s="6">
        <v>195.43049999999999</v>
      </c>
      <c r="AI494" s="4">
        <f t="shared" ref="AI494:AI525" si="160">+AJ494*T494</f>
        <v>3.3723165875038004</v>
      </c>
      <c r="AJ494" s="29">
        <v>7.0014364297359674E-2</v>
      </c>
      <c r="AK494" t="s">
        <v>133</v>
      </c>
    </row>
    <row r="495" spans="1:37" x14ac:dyDescent="0.3">
      <c r="A495" s="21" t="s">
        <v>728</v>
      </c>
      <c r="B495" s="2" t="s">
        <v>738</v>
      </c>
      <c r="C495" t="s">
        <v>19</v>
      </c>
      <c r="D495" t="s">
        <v>46</v>
      </c>
      <c r="E495" s="28" t="s">
        <v>776</v>
      </c>
      <c r="F495" s="13">
        <v>425</v>
      </c>
      <c r="G495" s="5">
        <v>1050</v>
      </c>
      <c r="H495" s="5">
        <v>200</v>
      </c>
      <c r="I495" s="5">
        <v>200</v>
      </c>
      <c r="J495" s="5">
        <v>0</v>
      </c>
      <c r="K495" s="5">
        <f t="shared" si="158"/>
        <v>425</v>
      </c>
      <c r="L495" s="5">
        <v>350</v>
      </c>
      <c r="M495" s="5">
        <v>85000</v>
      </c>
      <c r="N495" s="5">
        <v>0</v>
      </c>
      <c r="O495" s="29">
        <f t="shared" ref="O495:O529" si="161">+N495/(F495*H495)</f>
        <v>0</v>
      </c>
      <c r="P495" s="5">
        <v>1116.08</v>
      </c>
      <c r="Q495" s="29">
        <f t="shared" ref="Q495:Q529" si="162">+P495/(H495*F495)</f>
        <v>1.313035294117647E-2</v>
      </c>
      <c r="R495" s="5">
        <v>0</v>
      </c>
      <c r="S495" s="4">
        <v>0</v>
      </c>
      <c r="T495" s="6">
        <v>39.330871578947381</v>
      </c>
      <c r="U495" s="6">
        <v>0</v>
      </c>
      <c r="V495" s="6">
        <f t="shared" ref="V495:V529" si="163">+U495</f>
        <v>0</v>
      </c>
      <c r="W495" s="6">
        <v>1777.6503476453302</v>
      </c>
      <c r="X495" s="6">
        <v>1921.0092466489859</v>
      </c>
      <c r="Y495" s="6">
        <f t="shared" si="159"/>
        <v>244.42118265559779</v>
      </c>
      <c r="Z495" s="5">
        <v>272793.59353825956</v>
      </c>
      <c r="AA495" s="6">
        <f t="shared" si="153"/>
        <v>6.2714329765171994</v>
      </c>
      <c r="AB495" s="4">
        <f t="shared" si="150"/>
        <v>3</v>
      </c>
      <c r="AC495" s="4">
        <v>0.64300000000000002</v>
      </c>
      <c r="AD495" s="6">
        <v>0</v>
      </c>
      <c r="AE495" s="4">
        <f t="shared" si="155"/>
        <v>8.1598405164395579E-2</v>
      </c>
      <c r="AF495" s="4">
        <f t="shared" si="151"/>
        <v>0.59345688344933745</v>
      </c>
      <c r="AG495" s="4">
        <f t="shared" si="152"/>
        <v>1</v>
      </c>
      <c r="AH495" s="6">
        <v>203.27850000000001</v>
      </c>
      <c r="AI495" s="4">
        <f t="shared" si="160"/>
        <v>3.6562387846378752</v>
      </c>
      <c r="AJ495" s="29">
        <v>9.2961041488715659E-2</v>
      </c>
      <c r="AK495" t="s">
        <v>133</v>
      </c>
    </row>
    <row r="496" spans="1:37" x14ac:dyDescent="0.3">
      <c r="A496" s="21" t="s">
        <v>739</v>
      </c>
      <c r="B496" s="2">
        <v>10</v>
      </c>
      <c r="D496" t="s">
        <v>18</v>
      </c>
      <c r="E496" s="28" t="s">
        <v>776</v>
      </c>
      <c r="F496" s="13">
        <v>220</v>
      </c>
      <c r="G496" s="5">
        <v>415.74</v>
      </c>
      <c r="H496" s="5">
        <v>70</v>
      </c>
      <c r="I496" s="5">
        <v>150</v>
      </c>
      <c r="J496" s="5">
        <v>40</v>
      </c>
      <c r="K496" s="5">
        <v>90</v>
      </c>
      <c r="L496" s="5">
        <v>162.69902401996347</v>
      </c>
      <c r="M496" s="5">
        <v>23800</v>
      </c>
      <c r="N496" s="5">
        <v>121</v>
      </c>
      <c r="O496" s="29">
        <f t="shared" si="161"/>
        <v>7.8571428571428577E-3</v>
      </c>
      <c r="P496" s="5">
        <v>400</v>
      </c>
      <c r="Q496" s="29">
        <f t="shared" si="162"/>
        <v>2.5974025974025976E-2</v>
      </c>
      <c r="R496" s="5">
        <v>0</v>
      </c>
      <c r="S496" s="4">
        <v>0</v>
      </c>
      <c r="T496" s="6">
        <v>83.221844210526328</v>
      </c>
      <c r="U496" s="6">
        <v>293.31900000000002</v>
      </c>
      <c r="V496" s="6">
        <f t="shared" si="163"/>
        <v>293.31900000000002</v>
      </c>
      <c r="W496" s="6">
        <v>1226.25</v>
      </c>
      <c r="X496" s="6">
        <v>1314.54</v>
      </c>
      <c r="Y496" s="6">
        <f t="shared" si="159"/>
        <v>735.91566177433447</v>
      </c>
      <c r="Z496" s="5">
        <v>294366.26470973378</v>
      </c>
      <c r="AA496" s="6">
        <f t="shared" si="153"/>
        <v>9.122600737209007</v>
      </c>
      <c r="AB496" s="4">
        <f t="shared" si="150"/>
        <v>2.5552703988500136</v>
      </c>
      <c r="AC496" s="4">
        <v>0.64300000000000002</v>
      </c>
      <c r="AD496" s="6">
        <v>0</v>
      </c>
      <c r="AE496" s="4">
        <f t="shared" si="155"/>
        <v>0.14861879795286254</v>
      </c>
      <c r="AF496" s="4">
        <f t="shared" si="151"/>
        <v>0.41041266220874617</v>
      </c>
      <c r="AG496" s="4">
        <f t="shared" si="152"/>
        <v>0.93252439950091293</v>
      </c>
      <c r="AH496" s="6">
        <v>148.412104656</v>
      </c>
      <c r="AI496" s="4">
        <f t="shared" si="160"/>
        <v>15.63963725469107</v>
      </c>
      <c r="AJ496" s="29">
        <v>0.18792706894511343</v>
      </c>
      <c r="AK496" t="s">
        <v>389</v>
      </c>
    </row>
    <row r="497" spans="1:37" x14ac:dyDescent="0.3">
      <c r="A497" s="21" t="s">
        <v>739</v>
      </c>
      <c r="B497" s="2">
        <v>14</v>
      </c>
      <c r="D497" t="s">
        <v>18</v>
      </c>
      <c r="E497" s="28" t="s">
        <v>776</v>
      </c>
      <c r="F497" s="13">
        <v>220</v>
      </c>
      <c r="G497" s="5">
        <v>417.43</v>
      </c>
      <c r="H497" s="5">
        <v>70</v>
      </c>
      <c r="I497" s="5">
        <v>150</v>
      </c>
      <c r="J497" s="5">
        <v>40</v>
      </c>
      <c r="K497" s="5">
        <v>90</v>
      </c>
      <c r="L497" s="5">
        <v>162.69902401996347</v>
      </c>
      <c r="M497" s="5">
        <v>23800</v>
      </c>
      <c r="N497" s="5">
        <v>121</v>
      </c>
      <c r="O497" s="29">
        <f t="shared" si="161"/>
        <v>7.8571428571428577E-3</v>
      </c>
      <c r="P497" s="5">
        <v>400</v>
      </c>
      <c r="Q497" s="29">
        <f t="shared" si="162"/>
        <v>2.5974025974025976E-2</v>
      </c>
      <c r="R497" s="5">
        <v>0</v>
      </c>
      <c r="S497" s="4">
        <v>0</v>
      </c>
      <c r="T497" s="6">
        <v>56.526252631578963</v>
      </c>
      <c r="U497" s="6">
        <v>293.31900000000002</v>
      </c>
      <c r="V497" s="6">
        <f t="shared" si="163"/>
        <v>293.31900000000002</v>
      </c>
      <c r="W497" s="6">
        <v>1226.25</v>
      </c>
      <c r="X497" s="6">
        <v>1314.54</v>
      </c>
      <c r="Y497" s="6">
        <f t="shared" si="159"/>
        <v>647.60578236141407</v>
      </c>
      <c r="Z497" s="5">
        <v>259042.31294456564</v>
      </c>
      <c r="AA497" s="6">
        <f t="shared" si="153"/>
        <v>7.5183942854561012</v>
      </c>
      <c r="AB497" s="4">
        <f t="shared" si="150"/>
        <v>2.5656576768941193</v>
      </c>
      <c r="AC497" s="4">
        <v>0.64300000000000002</v>
      </c>
      <c r="AD497" s="6">
        <v>0</v>
      </c>
      <c r="AE497" s="4">
        <f t="shared" si="155"/>
        <v>0.19255001506874389</v>
      </c>
      <c r="AF497" s="4">
        <f t="shared" si="151"/>
        <v>0.60423780184010356</v>
      </c>
      <c r="AG497" s="4">
        <f t="shared" si="152"/>
        <v>0.93252439950091293</v>
      </c>
      <c r="AH497" s="6">
        <v>120.45312199199999</v>
      </c>
      <c r="AI497" s="4">
        <f t="shared" si="160"/>
        <v>12.69332537609675</v>
      </c>
      <c r="AJ497" s="29">
        <v>0.22455628641841888</v>
      </c>
      <c r="AK497" t="s">
        <v>389</v>
      </c>
    </row>
    <row r="498" spans="1:37" x14ac:dyDescent="0.3">
      <c r="A498" s="21" t="s">
        <v>739</v>
      </c>
      <c r="B498" s="2">
        <v>19</v>
      </c>
      <c r="D498" t="s">
        <v>18</v>
      </c>
      <c r="E498" s="28" t="s">
        <v>776</v>
      </c>
      <c r="F498" s="13">
        <v>220</v>
      </c>
      <c r="G498" s="5">
        <v>503.62</v>
      </c>
      <c r="H498" s="5">
        <v>70</v>
      </c>
      <c r="I498" s="5">
        <v>150</v>
      </c>
      <c r="J498" s="5">
        <v>40</v>
      </c>
      <c r="K498" s="5">
        <v>90</v>
      </c>
      <c r="L498" s="5">
        <v>162.69902401996347</v>
      </c>
      <c r="M498" s="5">
        <v>23800</v>
      </c>
      <c r="N498" s="5">
        <v>121</v>
      </c>
      <c r="O498" s="29">
        <f t="shared" si="161"/>
        <v>7.8571428571428577E-3</v>
      </c>
      <c r="P498" s="5">
        <v>400</v>
      </c>
      <c r="Q498" s="29">
        <f t="shared" si="162"/>
        <v>2.5974025974025976E-2</v>
      </c>
      <c r="R498" s="5">
        <v>0</v>
      </c>
      <c r="S498" s="4">
        <v>0</v>
      </c>
      <c r="T498" s="6">
        <v>56.051242105263171</v>
      </c>
      <c r="U498" s="6">
        <v>293.31900000000002</v>
      </c>
      <c r="V498" s="6">
        <f t="shared" si="163"/>
        <v>293.31900000000002</v>
      </c>
      <c r="W498" s="6">
        <v>1226.25</v>
      </c>
      <c r="X498" s="6">
        <v>1314.54</v>
      </c>
      <c r="Y498" s="6">
        <f t="shared" si="159"/>
        <v>647.60578236141407</v>
      </c>
      <c r="Z498" s="5">
        <v>259042.31294456564</v>
      </c>
      <c r="AA498" s="6">
        <f t="shared" si="153"/>
        <v>7.4867377478620938</v>
      </c>
      <c r="AB498" s="4">
        <f t="shared" ref="AB498:AB529" si="164">+G498/L498</f>
        <v>3.0954088571435125</v>
      </c>
      <c r="AC498" s="4">
        <v>0.64300000000000002</v>
      </c>
      <c r="AD498" s="6">
        <v>0</v>
      </c>
      <c r="AE498" s="4">
        <f t="shared" si="155"/>
        <v>0.19418179485746206</v>
      </c>
      <c r="AF498" s="4">
        <f t="shared" si="151"/>
        <v>0.60935846117773151</v>
      </c>
      <c r="AG498" s="4">
        <f t="shared" si="152"/>
        <v>0.93252439950091293</v>
      </c>
      <c r="AH498" s="6">
        <v>96.884506127999998</v>
      </c>
      <c r="AI498" s="4">
        <f t="shared" si="160"/>
        <v>10.209669453539119</v>
      </c>
      <c r="AJ498" s="29">
        <v>0.18214885290794364</v>
      </c>
      <c r="AK498" t="s">
        <v>389</v>
      </c>
    </row>
    <row r="499" spans="1:37" x14ac:dyDescent="0.3">
      <c r="A499" s="21" t="s">
        <v>739</v>
      </c>
      <c r="B499" s="2">
        <v>38</v>
      </c>
      <c r="D499" t="s">
        <v>18</v>
      </c>
      <c r="E499" s="28" t="s">
        <v>776</v>
      </c>
      <c r="F499" s="13">
        <v>220</v>
      </c>
      <c r="G499" s="5">
        <v>414.05</v>
      </c>
      <c r="H499" s="5">
        <v>70</v>
      </c>
      <c r="I499" s="5">
        <v>150</v>
      </c>
      <c r="J499" s="5">
        <v>40</v>
      </c>
      <c r="K499" s="5">
        <v>90</v>
      </c>
      <c r="L499" s="5">
        <v>162.74105656331861</v>
      </c>
      <c r="M499" s="5">
        <v>23800</v>
      </c>
      <c r="N499" s="5">
        <v>121</v>
      </c>
      <c r="O499" s="29">
        <f t="shared" si="161"/>
        <v>7.8571428571428577E-3</v>
      </c>
      <c r="P499" s="5">
        <v>390.3</v>
      </c>
      <c r="Q499" s="29">
        <f t="shared" si="162"/>
        <v>2.5344155844155846E-2</v>
      </c>
      <c r="R499" s="5">
        <v>0</v>
      </c>
      <c r="S499" s="4">
        <v>0</v>
      </c>
      <c r="T499" s="6">
        <v>41.515920000000008</v>
      </c>
      <c r="U499" s="6">
        <v>293.31900000000002</v>
      </c>
      <c r="V499" s="6">
        <f t="shared" si="163"/>
        <v>293.31900000000002</v>
      </c>
      <c r="W499" s="6">
        <v>1236.0600000000002</v>
      </c>
      <c r="X499" s="6">
        <v>1334.16</v>
      </c>
      <c r="Y499" s="6">
        <f t="shared" si="159"/>
        <v>543.02769815784848</v>
      </c>
      <c r="Z499" s="5">
        <v>211943.71059100828</v>
      </c>
      <c r="AA499" s="6">
        <f t="shared" si="153"/>
        <v>6.4432848765206714</v>
      </c>
      <c r="AB499" s="4">
        <f t="shared" si="164"/>
        <v>2.5442258317826711</v>
      </c>
      <c r="AC499" s="4">
        <v>0.64300000000000002</v>
      </c>
      <c r="AD499" s="6">
        <v>0</v>
      </c>
      <c r="AE499" s="4">
        <f t="shared" si="155"/>
        <v>0.21450079689892318</v>
      </c>
      <c r="AF499" s="4">
        <f t="shared" si="151"/>
        <v>0.81008795080156137</v>
      </c>
      <c r="AG499" s="4">
        <f t="shared" si="152"/>
        <v>0.931473585917035</v>
      </c>
      <c r="AH499" s="6">
        <v>96.910087320000002</v>
      </c>
      <c r="AI499" s="4">
        <f t="shared" si="160"/>
        <v>10.209357988876672</v>
      </c>
      <c r="AJ499" s="29">
        <v>0.2459142899609757</v>
      </c>
      <c r="AK499" t="s">
        <v>389</v>
      </c>
    </row>
    <row r="500" spans="1:37" x14ac:dyDescent="0.3">
      <c r="A500" s="21" t="s">
        <v>739</v>
      </c>
      <c r="B500" s="2">
        <v>39</v>
      </c>
      <c r="D500" t="s">
        <v>18</v>
      </c>
      <c r="E500" s="28" t="s">
        <v>776</v>
      </c>
      <c r="F500" s="13">
        <v>220</v>
      </c>
      <c r="G500" s="5">
        <v>498.55</v>
      </c>
      <c r="H500" s="5">
        <v>70</v>
      </c>
      <c r="I500" s="5">
        <v>150</v>
      </c>
      <c r="J500" s="5">
        <v>40</v>
      </c>
      <c r="K500" s="5">
        <v>90</v>
      </c>
      <c r="L500" s="5">
        <v>162.74105656331861</v>
      </c>
      <c r="M500" s="5">
        <v>23800</v>
      </c>
      <c r="N500" s="5">
        <v>121</v>
      </c>
      <c r="O500" s="29">
        <f t="shared" si="161"/>
        <v>7.8571428571428577E-3</v>
      </c>
      <c r="P500" s="5">
        <v>390.3</v>
      </c>
      <c r="Q500" s="29">
        <f t="shared" si="162"/>
        <v>2.5344155844155846E-2</v>
      </c>
      <c r="R500" s="5">
        <v>0</v>
      </c>
      <c r="S500" s="4">
        <v>0</v>
      </c>
      <c r="T500" s="6">
        <v>40.375894736842113</v>
      </c>
      <c r="U500" s="6">
        <v>293.31900000000002</v>
      </c>
      <c r="V500" s="6">
        <f t="shared" si="163"/>
        <v>293.31900000000002</v>
      </c>
      <c r="W500" s="6">
        <v>1236.0600000000002</v>
      </c>
      <c r="X500" s="6">
        <v>1334.16</v>
      </c>
      <c r="Y500" s="6">
        <f t="shared" si="159"/>
        <v>543.02769815784848</v>
      </c>
      <c r="Z500" s="5">
        <v>211943.71059100828</v>
      </c>
      <c r="AA500" s="6">
        <f t="shared" si="153"/>
        <v>6.3542029190797891</v>
      </c>
      <c r="AB500" s="4">
        <f t="shared" si="164"/>
        <v>3.0634555933709713</v>
      </c>
      <c r="AC500" s="4">
        <v>0.64300000000000002</v>
      </c>
      <c r="AD500" s="6">
        <v>0</v>
      </c>
      <c r="AE500" s="4">
        <f t="shared" si="155"/>
        <v>0.22055728998783394</v>
      </c>
      <c r="AF500" s="4">
        <f t="shared" si="151"/>
        <v>0.83296102235360547</v>
      </c>
      <c r="AG500" s="4">
        <f t="shared" si="152"/>
        <v>0.931473585917035</v>
      </c>
      <c r="AH500" s="6">
        <v>81.18995412000001</v>
      </c>
      <c r="AI500" s="4">
        <f t="shared" si="160"/>
        <v>8.5532613748918518</v>
      </c>
      <c r="AJ500" s="29">
        <v>0.21184078843674983</v>
      </c>
      <c r="AK500" t="s">
        <v>389</v>
      </c>
    </row>
    <row r="501" spans="1:37" x14ac:dyDescent="0.3">
      <c r="A501" s="21" t="s">
        <v>739</v>
      </c>
      <c r="B501" s="2">
        <v>40</v>
      </c>
      <c r="D501" t="s">
        <v>18</v>
      </c>
      <c r="E501" s="28" t="s">
        <v>776</v>
      </c>
      <c r="F501" s="13">
        <v>220</v>
      </c>
      <c r="G501" s="5">
        <v>583.05000000000007</v>
      </c>
      <c r="H501" s="5">
        <v>70</v>
      </c>
      <c r="I501" s="5">
        <v>150</v>
      </c>
      <c r="J501" s="5">
        <v>40</v>
      </c>
      <c r="K501" s="5">
        <v>90</v>
      </c>
      <c r="L501" s="5">
        <v>162.74105656331861</v>
      </c>
      <c r="M501" s="5">
        <v>23800</v>
      </c>
      <c r="N501" s="5">
        <v>121</v>
      </c>
      <c r="O501" s="29">
        <f t="shared" si="161"/>
        <v>7.8571428571428577E-3</v>
      </c>
      <c r="P501" s="5">
        <v>390.3</v>
      </c>
      <c r="Q501" s="29">
        <f t="shared" si="162"/>
        <v>2.5344155844155846E-2</v>
      </c>
      <c r="R501" s="5">
        <v>0</v>
      </c>
      <c r="S501" s="4">
        <v>0</v>
      </c>
      <c r="T501" s="6">
        <v>40.375894736842113</v>
      </c>
      <c r="U501" s="6">
        <v>293.31900000000002</v>
      </c>
      <c r="V501" s="6">
        <f t="shared" si="163"/>
        <v>293.31900000000002</v>
      </c>
      <c r="W501" s="6">
        <v>1236.0600000000002</v>
      </c>
      <c r="X501" s="6">
        <v>1334.16</v>
      </c>
      <c r="Y501" s="6">
        <f t="shared" si="159"/>
        <v>543.02769815784848</v>
      </c>
      <c r="Z501" s="5">
        <v>211943.71059100828</v>
      </c>
      <c r="AA501" s="6">
        <f t="shared" si="153"/>
        <v>6.3542029190797891</v>
      </c>
      <c r="AB501" s="4">
        <f t="shared" si="164"/>
        <v>3.5826853549592719</v>
      </c>
      <c r="AC501" s="4">
        <v>0.64300000000000002</v>
      </c>
      <c r="AD501" s="6">
        <v>0</v>
      </c>
      <c r="AE501" s="4">
        <f t="shared" si="155"/>
        <v>0.22055728998783394</v>
      </c>
      <c r="AF501" s="4">
        <f t="shared" si="151"/>
        <v>0.83296102235360547</v>
      </c>
      <c r="AG501" s="4">
        <f t="shared" si="152"/>
        <v>0.931473585917035</v>
      </c>
      <c r="AH501" s="6">
        <v>68.903320919999999</v>
      </c>
      <c r="AI501" s="4">
        <f t="shared" si="160"/>
        <v>7.2588797446017521</v>
      </c>
      <c r="AJ501" s="29">
        <v>0.1797825111223649</v>
      </c>
      <c r="AK501" t="s">
        <v>389</v>
      </c>
    </row>
    <row r="502" spans="1:37" x14ac:dyDescent="0.3">
      <c r="A502" s="21" t="s">
        <v>740</v>
      </c>
      <c r="B502" s="2" t="s">
        <v>224</v>
      </c>
      <c r="D502" t="s">
        <v>18</v>
      </c>
      <c r="E502" s="28" t="s">
        <v>776</v>
      </c>
      <c r="F502" s="13">
        <v>400</v>
      </c>
      <c r="G502" s="5">
        <v>1080</v>
      </c>
      <c r="H502" s="5">
        <v>150</v>
      </c>
      <c r="I502" s="5">
        <v>450</v>
      </c>
      <c r="J502" s="5">
        <v>100</v>
      </c>
      <c r="K502" s="5">
        <v>300</v>
      </c>
      <c r="L502" s="5">
        <v>342.96417972533607</v>
      </c>
      <c r="M502" s="5">
        <v>90000</v>
      </c>
      <c r="N502" s="5">
        <v>859.50000000000011</v>
      </c>
      <c r="O502" s="29">
        <f t="shared" si="161"/>
        <v>1.4325000000000003E-2</v>
      </c>
      <c r="P502" s="5">
        <v>804.19999999999993</v>
      </c>
      <c r="Q502" s="29">
        <f t="shared" si="162"/>
        <v>1.3403333333333331E-2</v>
      </c>
      <c r="R502" s="5">
        <v>0</v>
      </c>
      <c r="S502" s="4">
        <v>0</v>
      </c>
      <c r="T502" s="6">
        <v>40.470896842105276</v>
      </c>
      <c r="U502" s="6">
        <v>382.59000000000003</v>
      </c>
      <c r="V502" s="6">
        <f t="shared" si="163"/>
        <v>382.59000000000003</v>
      </c>
      <c r="W502" s="6">
        <v>1010.4300000000001</v>
      </c>
      <c r="X502" s="6">
        <v>1118.3400000000001</v>
      </c>
      <c r="Y502" s="6">
        <f t="shared" si="159"/>
        <v>365.95374285003732</v>
      </c>
      <c r="Z502" s="5">
        <v>294300</v>
      </c>
      <c r="AA502" s="6">
        <f t="shared" si="153"/>
        <v>6.3616740597192871</v>
      </c>
      <c r="AB502" s="4">
        <f t="shared" si="164"/>
        <v>3.1490169056865396</v>
      </c>
      <c r="AC502" s="4">
        <v>0.64300000000000002</v>
      </c>
      <c r="AD502" s="6">
        <v>0</v>
      </c>
      <c r="AE502" s="4">
        <f t="shared" si="155"/>
        <v>8.0798802476695894E-2</v>
      </c>
      <c r="AF502" s="4">
        <f t="shared" si="151"/>
        <v>0.47005955722256232</v>
      </c>
      <c r="AG502" s="4">
        <f t="shared" si="152"/>
        <v>0.71190711721475397</v>
      </c>
      <c r="AH502" s="6">
        <v>163.7226</v>
      </c>
      <c r="AI502" s="4">
        <f t="shared" si="160"/>
        <v>3.528115203926296</v>
      </c>
      <c r="AJ502" s="29">
        <v>8.717660045170289E-2</v>
      </c>
      <c r="AK502" t="s">
        <v>133</v>
      </c>
    </row>
    <row r="503" spans="1:37" x14ac:dyDescent="0.3">
      <c r="A503" s="21" t="s">
        <v>740</v>
      </c>
      <c r="B503" s="2" t="s">
        <v>741</v>
      </c>
      <c r="D503" t="s">
        <v>18</v>
      </c>
      <c r="E503" s="28" t="s">
        <v>776</v>
      </c>
      <c r="F503" s="13">
        <v>400</v>
      </c>
      <c r="G503" s="5">
        <v>1080</v>
      </c>
      <c r="H503" s="5">
        <v>150</v>
      </c>
      <c r="I503" s="5">
        <v>450</v>
      </c>
      <c r="J503" s="5">
        <v>100</v>
      </c>
      <c r="K503" s="5">
        <v>300</v>
      </c>
      <c r="L503" s="5">
        <v>342.96417972533607</v>
      </c>
      <c r="M503" s="5">
        <v>90000</v>
      </c>
      <c r="N503" s="5">
        <v>859.50000000000011</v>
      </c>
      <c r="O503" s="29">
        <f t="shared" si="161"/>
        <v>1.4325000000000003E-2</v>
      </c>
      <c r="P503" s="5">
        <v>804.19999999999993</v>
      </c>
      <c r="Q503" s="29">
        <f t="shared" si="162"/>
        <v>1.3403333333333331E-2</v>
      </c>
      <c r="R503" s="5">
        <v>0</v>
      </c>
      <c r="S503" s="4">
        <v>0</v>
      </c>
      <c r="T503" s="6">
        <v>41.040909473684209</v>
      </c>
      <c r="U503" s="6">
        <v>382.59000000000003</v>
      </c>
      <c r="V503" s="6">
        <f t="shared" si="163"/>
        <v>382.59000000000003</v>
      </c>
      <c r="W503" s="6">
        <v>1010.4300000000001</v>
      </c>
      <c r="X503" s="6">
        <v>1118.3400000000001</v>
      </c>
      <c r="Y503" s="6">
        <f t="shared" si="159"/>
        <v>609.92290475006223</v>
      </c>
      <c r="Z503" s="5">
        <v>490500</v>
      </c>
      <c r="AA503" s="6">
        <f t="shared" si="153"/>
        <v>6.4063179341712511</v>
      </c>
      <c r="AB503" s="4">
        <f t="shared" si="164"/>
        <v>3.1490169056865396</v>
      </c>
      <c r="AC503" s="4">
        <v>0.64300000000000002</v>
      </c>
      <c r="AD503" s="6">
        <v>0</v>
      </c>
      <c r="AE503" s="4">
        <f t="shared" si="155"/>
        <v>0.13279432814456971</v>
      </c>
      <c r="AF503" s="4">
        <f t="shared" si="151"/>
        <v>0.463530952261138</v>
      </c>
      <c r="AG503" s="4">
        <f t="shared" si="152"/>
        <v>0.71190711721475397</v>
      </c>
      <c r="AH503" s="6">
        <v>168.6276</v>
      </c>
      <c r="AI503" s="4">
        <f t="shared" si="160"/>
        <v>3.6388027142224093</v>
      </c>
      <c r="AJ503" s="29">
        <v>8.866281865794523E-2</v>
      </c>
      <c r="AK503" t="s">
        <v>133</v>
      </c>
    </row>
    <row r="504" spans="1:37" x14ac:dyDescent="0.3">
      <c r="A504" s="21" t="s">
        <v>740</v>
      </c>
      <c r="B504" s="2" t="s">
        <v>742</v>
      </c>
      <c r="C504" t="s">
        <v>19</v>
      </c>
      <c r="D504" t="s">
        <v>18</v>
      </c>
      <c r="E504" s="28" t="s">
        <v>776</v>
      </c>
      <c r="F504" s="13">
        <v>450</v>
      </c>
      <c r="G504" s="5">
        <v>990.00000000000011</v>
      </c>
      <c r="H504" s="5">
        <v>150</v>
      </c>
      <c r="I504" s="5">
        <v>150</v>
      </c>
      <c r="J504" s="5">
        <v>0</v>
      </c>
      <c r="K504" s="5">
        <f t="shared" ref="K504:K510" si="165">+F504</f>
        <v>450</v>
      </c>
      <c r="L504" s="5">
        <v>342.96417972533607</v>
      </c>
      <c r="M504" s="5">
        <v>67500</v>
      </c>
      <c r="N504" s="5">
        <v>859.50000000000011</v>
      </c>
      <c r="O504" s="29">
        <f t="shared" si="161"/>
        <v>1.2733333333333334E-2</v>
      </c>
      <c r="P504" s="5">
        <v>804.19999999999993</v>
      </c>
      <c r="Q504" s="29">
        <f t="shared" si="162"/>
        <v>1.1914074074074073E-2</v>
      </c>
      <c r="R504" s="5">
        <v>0</v>
      </c>
      <c r="S504" s="4">
        <v>0</v>
      </c>
      <c r="T504" s="6">
        <v>40.470896842105276</v>
      </c>
      <c r="U504" s="6">
        <v>382.59000000000003</v>
      </c>
      <c r="V504" s="6">
        <f t="shared" si="163"/>
        <v>382.59000000000003</v>
      </c>
      <c r="W504" s="6">
        <v>1010.4300000000001</v>
      </c>
      <c r="X504" s="6">
        <v>1118.3400000000001</v>
      </c>
      <c r="Y504" s="6">
        <f t="shared" si="159"/>
        <v>243.96916190002491</v>
      </c>
      <c r="Z504" s="5">
        <v>196200.00000000003</v>
      </c>
      <c r="AA504" s="6">
        <f t="shared" si="153"/>
        <v>6.3616740597192871</v>
      </c>
      <c r="AB504" s="4">
        <f t="shared" si="164"/>
        <v>2.8865988302126615</v>
      </c>
      <c r="AC504" s="4">
        <v>0.64300000000000002</v>
      </c>
      <c r="AD504" s="6">
        <v>0</v>
      </c>
      <c r="AE504" s="4">
        <f t="shared" si="155"/>
        <v>7.1821157757063034E-2</v>
      </c>
      <c r="AF504" s="4">
        <f t="shared" si="151"/>
        <v>0.41783071753116652</v>
      </c>
      <c r="AG504" s="4">
        <f t="shared" si="152"/>
        <v>0.71190711721475408</v>
      </c>
      <c r="AH504" s="6">
        <v>172.1601</v>
      </c>
      <c r="AI504" s="4">
        <f t="shared" si="160"/>
        <v>4.2087587559150981</v>
      </c>
      <c r="AJ504" s="29">
        <v>0.10399469950802702</v>
      </c>
      <c r="AK504" t="s">
        <v>133</v>
      </c>
    </row>
    <row r="505" spans="1:37" x14ac:dyDescent="0.3">
      <c r="A505" s="21" t="s">
        <v>740</v>
      </c>
      <c r="B505" s="2" t="s">
        <v>743</v>
      </c>
      <c r="C505" t="s">
        <v>19</v>
      </c>
      <c r="D505" t="s">
        <v>18</v>
      </c>
      <c r="E505" s="28" t="s">
        <v>776</v>
      </c>
      <c r="F505" s="13">
        <v>450</v>
      </c>
      <c r="G505" s="5">
        <v>1080</v>
      </c>
      <c r="H505" s="5">
        <v>150</v>
      </c>
      <c r="I505" s="5">
        <v>150</v>
      </c>
      <c r="J505" s="5">
        <v>0</v>
      </c>
      <c r="K505" s="5">
        <f t="shared" si="165"/>
        <v>450</v>
      </c>
      <c r="L505" s="5">
        <v>330</v>
      </c>
      <c r="M505" s="5">
        <v>67500</v>
      </c>
      <c r="N505" s="5">
        <v>0</v>
      </c>
      <c r="O505" s="29">
        <f t="shared" si="161"/>
        <v>0</v>
      </c>
      <c r="P505" s="5">
        <v>804.19999999999993</v>
      </c>
      <c r="Q505" s="29">
        <f t="shared" si="162"/>
        <v>1.1914074074074073E-2</v>
      </c>
      <c r="R505" s="5">
        <v>0</v>
      </c>
      <c r="S505" s="4">
        <v>0</v>
      </c>
      <c r="T505" s="6">
        <v>36.385806315789473</v>
      </c>
      <c r="U505" s="6">
        <v>0</v>
      </c>
      <c r="V505" s="6">
        <f t="shared" si="163"/>
        <v>0</v>
      </c>
      <c r="W505" s="6">
        <v>1010.4300000000001</v>
      </c>
      <c r="X505" s="6">
        <v>1118.3400000000001</v>
      </c>
      <c r="Y505" s="6">
        <f t="shared" si="159"/>
        <v>487.93832380004983</v>
      </c>
      <c r="Z505" s="5">
        <v>392400.00000000006</v>
      </c>
      <c r="AA505" s="6">
        <f t="shared" si="153"/>
        <v>6.0320648467825242</v>
      </c>
      <c r="AB505" s="4">
        <f t="shared" si="164"/>
        <v>3.2727272727272729</v>
      </c>
      <c r="AC505" s="4">
        <v>0.64300000000000002</v>
      </c>
      <c r="AD505" s="6">
        <v>0</v>
      </c>
      <c r="AE505" s="4">
        <f t="shared" si="155"/>
        <v>0.15976925955357107</v>
      </c>
      <c r="AF505" s="4">
        <f t="shared" si="151"/>
        <v>0.33085257922242828</v>
      </c>
      <c r="AG505" s="4">
        <f t="shared" si="152"/>
        <v>1</v>
      </c>
      <c r="AH505" s="6">
        <v>159.33420000000004</v>
      </c>
      <c r="AI505" s="4">
        <f t="shared" si="160"/>
        <v>4.397515099857233</v>
      </c>
      <c r="AJ505" s="29">
        <v>0.12085798131533915</v>
      </c>
      <c r="AK505" t="s">
        <v>133</v>
      </c>
    </row>
    <row r="506" spans="1:37" x14ac:dyDescent="0.3">
      <c r="A506" s="21" t="s">
        <v>740</v>
      </c>
      <c r="B506" s="2" t="s">
        <v>744</v>
      </c>
      <c r="C506" t="s">
        <v>19</v>
      </c>
      <c r="D506" t="s">
        <v>18</v>
      </c>
      <c r="E506" s="28" t="s">
        <v>776</v>
      </c>
      <c r="F506" s="13">
        <v>400</v>
      </c>
      <c r="G506" s="5">
        <v>1080</v>
      </c>
      <c r="H506" s="5">
        <v>150</v>
      </c>
      <c r="I506" s="5">
        <v>150</v>
      </c>
      <c r="J506" s="5">
        <v>0</v>
      </c>
      <c r="K506" s="5">
        <f t="shared" si="165"/>
        <v>400</v>
      </c>
      <c r="L506" s="5">
        <v>332.8757638313258</v>
      </c>
      <c r="M506" s="5">
        <v>60000</v>
      </c>
      <c r="N506" s="5">
        <v>142.44</v>
      </c>
      <c r="O506" s="29">
        <f t="shared" si="161"/>
        <v>2.3739999999999998E-3</v>
      </c>
      <c r="P506" s="5">
        <v>804.19999999999993</v>
      </c>
      <c r="Q506" s="29">
        <f t="shared" si="162"/>
        <v>1.3403333333333331E-2</v>
      </c>
      <c r="R506" s="5">
        <v>0</v>
      </c>
      <c r="S506" s="4">
        <v>0</v>
      </c>
      <c r="T506" s="6">
        <v>38.855861052631582</v>
      </c>
      <c r="U506" s="6">
        <v>389.45700000000005</v>
      </c>
      <c r="V506" s="6">
        <f t="shared" si="163"/>
        <v>389.45700000000005</v>
      </c>
      <c r="W506" s="6">
        <v>1010.4300000000001</v>
      </c>
      <c r="X506" s="6">
        <v>1118.3400000000001</v>
      </c>
      <c r="Y506" s="6">
        <f t="shared" si="159"/>
        <v>365.95374285003732</v>
      </c>
      <c r="Z506" s="5">
        <v>294300</v>
      </c>
      <c r="AA506" s="6">
        <f t="shared" si="153"/>
        <v>6.2334469639703824</v>
      </c>
      <c r="AB506" s="4">
        <f t="shared" si="164"/>
        <v>3.2444536891765292</v>
      </c>
      <c r="AC506" s="4">
        <v>0.64300000000000002</v>
      </c>
      <c r="AD506" s="6">
        <v>0</v>
      </c>
      <c r="AE506" s="4">
        <f t="shared" si="155"/>
        <v>0.12623578186456894</v>
      </c>
      <c r="AF506" s="4">
        <f t="shared" si="151"/>
        <v>0.37234282360653409</v>
      </c>
      <c r="AG506" s="4">
        <f t="shared" si="152"/>
        <v>0.93609413708164868</v>
      </c>
      <c r="AH506" s="6">
        <v>170.95140000000004</v>
      </c>
      <c r="AI506" s="4">
        <f t="shared" si="160"/>
        <v>4.4786160520150515</v>
      </c>
      <c r="AJ506" s="29">
        <v>0.11526230356724342</v>
      </c>
      <c r="AK506" t="s">
        <v>133</v>
      </c>
    </row>
    <row r="507" spans="1:37" x14ac:dyDescent="0.3">
      <c r="A507" s="21" t="s">
        <v>740</v>
      </c>
      <c r="B507" s="2" t="s">
        <v>745</v>
      </c>
      <c r="C507" t="s">
        <v>19</v>
      </c>
      <c r="D507" t="s">
        <v>18</v>
      </c>
      <c r="E507" s="28" t="s">
        <v>776</v>
      </c>
      <c r="F507" s="13">
        <v>400</v>
      </c>
      <c r="G507" s="5">
        <v>1080</v>
      </c>
      <c r="H507" s="5">
        <v>150</v>
      </c>
      <c r="I507" s="5">
        <v>150</v>
      </c>
      <c r="J507" s="5">
        <v>0</v>
      </c>
      <c r="K507" s="5">
        <f t="shared" si="165"/>
        <v>400</v>
      </c>
      <c r="L507" s="5">
        <v>330</v>
      </c>
      <c r="M507" s="5">
        <v>60000</v>
      </c>
      <c r="N507" s="5">
        <v>0</v>
      </c>
      <c r="O507" s="29">
        <f t="shared" si="161"/>
        <v>0</v>
      </c>
      <c r="P507" s="5">
        <v>804.19999999999993</v>
      </c>
      <c r="Q507" s="29">
        <f t="shared" si="162"/>
        <v>1.3403333333333331E-2</v>
      </c>
      <c r="R507" s="5">
        <v>0</v>
      </c>
      <c r="S507" s="4">
        <v>0</v>
      </c>
      <c r="T507" s="6">
        <v>42.180934736842119</v>
      </c>
      <c r="U507" s="6">
        <v>0</v>
      </c>
      <c r="V507" s="6">
        <f t="shared" si="163"/>
        <v>0</v>
      </c>
      <c r="W507" s="6">
        <v>1010.4300000000001</v>
      </c>
      <c r="X507" s="6">
        <v>1118.3400000000001</v>
      </c>
      <c r="Y507" s="6">
        <f t="shared" si="159"/>
        <v>365.95374285003732</v>
      </c>
      <c r="Z507" s="5">
        <v>294300</v>
      </c>
      <c r="AA507" s="6">
        <f t="shared" si="153"/>
        <v>6.4946851145257316</v>
      </c>
      <c r="AB507" s="4">
        <f t="shared" si="164"/>
        <v>3.2727272727272729</v>
      </c>
      <c r="AC507" s="4">
        <v>0.64300000000000002</v>
      </c>
      <c r="AD507" s="6">
        <v>0</v>
      </c>
      <c r="AE507" s="4">
        <f t="shared" si="155"/>
        <v>0.11628476302389343</v>
      </c>
      <c r="AF507" s="4">
        <f t="shared" si="151"/>
        <v>0.32107230872176512</v>
      </c>
      <c r="AG507" s="4">
        <f t="shared" si="152"/>
        <v>1</v>
      </c>
      <c r="AH507" s="6">
        <v>168.00840000000002</v>
      </c>
      <c r="AI507" s="4">
        <f t="shared" si="160"/>
        <v>4.5141840338537342</v>
      </c>
      <c r="AJ507" s="29">
        <v>0.10701953529519363</v>
      </c>
      <c r="AK507" t="s">
        <v>133</v>
      </c>
    </row>
    <row r="508" spans="1:37" x14ac:dyDescent="0.3">
      <c r="A508" s="21" t="s">
        <v>740</v>
      </c>
      <c r="B508" s="2" t="s">
        <v>746</v>
      </c>
      <c r="C508" t="s">
        <v>19</v>
      </c>
      <c r="D508" t="s">
        <v>18</v>
      </c>
      <c r="E508" s="28" t="s">
        <v>776</v>
      </c>
      <c r="F508" s="13">
        <v>400</v>
      </c>
      <c r="G508" s="5">
        <v>1080</v>
      </c>
      <c r="H508" s="5">
        <v>150</v>
      </c>
      <c r="I508" s="5">
        <v>150</v>
      </c>
      <c r="J508" s="5">
        <v>0</v>
      </c>
      <c r="K508" s="5">
        <f t="shared" si="165"/>
        <v>400</v>
      </c>
      <c r="L508" s="5">
        <v>342.96417972533607</v>
      </c>
      <c r="M508" s="5">
        <v>60000</v>
      </c>
      <c r="N508" s="5">
        <v>859.50000000000011</v>
      </c>
      <c r="O508" s="29">
        <f t="shared" si="161"/>
        <v>1.4325000000000003E-2</v>
      </c>
      <c r="P508" s="5">
        <v>804.19999999999993</v>
      </c>
      <c r="Q508" s="29">
        <f t="shared" si="162"/>
        <v>1.3403333333333331E-2</v>
      </c>
      <c r="R508" s="5">
        <v>0</v>
      </c>
      <c r="S508" s="4">
        <v>0</v>
      </c>
      <c r="T508" s="6">
        <v>39.61587789473684</v>
      </c>
      <c r="U508" s="6">
        <v>382.59000000000003</v>
      </c>
      <c r="V508" s="6">
        <f t="shared" si="163"/>
        <v>382.59000000000003</v>
      </c>
      <c r="W508" s="6">
        <v>1010.4300000000001</v>
      </c>
      <c r="X508" s="6">
        <v>1118.3400000000001</v>
      </c>
      <c r="Y508" s="6">
        <f t="shared" si="159"/>
        <v>121.98458095001246</v>
      </c>
      <c r="Z508" s="5">
        <v>98100.000000000015</v>
      </c>
      <c r="AA508" s="6">
        <f t="shared" si="153"/>
        <v>6.2941145441385826</v>
      </c>
      <c r="AB508" s="4">
        <f t="shared" si="164"/>
        <v>3.1490169056865396</v>
      </c>
      <c r="AC508" s="4">
        <v>0.64300000000000002</v>
      </c>
      <c r="AD508" s="6">
        <v>0</v>
      </c>
      <c r="AE508" s="4">
        <f t="shared" si="155"/>
        <v>4.1271330761477779E-2</v>
      </c>
      <c r="AF508" s="4">
        <f t="shared" si="151"/>
        <v>0.48020472752233001</v>
      </c>
      <c r="AG508" s="4">
        <f t="shared" si="152"/>
        <v>0.71190711721475397</v>
      </c>
      <c r="AH508" s="6">
        <v>100.3194</v>
      </c>
      <c r="AI508" s="4">
        <f t="shared" si="160"/>
        <v>2.2770318719776155</v>
      </c>
      <c r="AJ508" s="29">
        <v>5.7477758741782931E-2</v>
      </c>
      <c r="AK508" t="s">
        <v>133</v>
      </c>
    </row>
    <row r="509" spans="1:37" x14ac:dyDescent="0.3">
      <c r="A509" s="21" t="s">
        <v>740</v>
      </c>
      <c r="B509" s="2" t="s">
        <v>747</v>
      </c>
      <c r="C509" t="s">
        <v>19</v>
      </c>
      <c r="D509" t="s">
        <v>18</v>
      </c>
      <c r="E509" s="28" t="s">
        <v>776</v>
      </c>
      <c r="F509" s="13">
        <v>400</v>
      </c>
      <c r="G509" s="5">
        <v>1080</v>
      </c>
      <c r="H509" s="5">
        <v>150</v>
      </c>
      <c r="I509" s="5">
        <v>150</v>
      </c>
      <c r="J509" s="5">
        <v>0</v>
      </c>
      <c r="K509" s="5">
        <f t="shared" si="165"/>
        <v>400</v>
      </c>
      <c r="L509" s="5">
        <v>342.96417972533607</v>
      </c>
      <c r="M509" s="5">
        <v>60000</v>
      </c>
      <c r="N509" s="5">
        <v>859.50000000000011</v>
      </c>
      <c r="O509" s="29">
        <f t="shared" si="161"/>
        <v>1.4325000000000003E-2</v>
      </c>
      <c r="P509" s="5">
        <v>804.19999999999993</v>
      </c>
      <c r="Q509" s="29">
        <f t="shared" si="162"/>
        <v>1.3403333333333331E-2</v>
      </c>
      <c r="R509" s="5">
        <v>0</v>
      </c>
      <c r="S509" s="4">
        <v>0</v>
      </c>
      <c r="T509" s="6">
        <v>41.040909473684209</v>
      </c>
      <c r="U509" s="6">
        <v>382.59000000000003</v>
      </c>
      <c r="V509" s="6">
        <f t="shared" si="163"/>
        <v>382.59000000000003</v>
      </c>
      <c r="W509" s="6">
        <v>1010.4300000000001</v>
      </c>
      <c r="X509" s="6">
        <v>1118.3400000000001</v>
      </c>
      <c r="Y509" s="6">
        <f t="shared" si="159"/>
        <v>243.96916190002491</v>
      </c>
      <c r="Z509" s="5">
        <v>196200.00000000003</v>
      </c>
      <c r="AA509" s="6">
        <f t="shared" si="153"/>
        <v>6.4063179341712511</v>
      </c>
      <c r="AB509" s="4">
        <f t="shared" si="164"/>
        <v>3.1490169056865396</v>
      </c>
      <c r="AC509" s="4">
        <v>0.64300000000000002</v>
      </c>
      <c r="AD509" s="6">
        <v>0</v>
      </c>
      <c r="AE509" s="4">
        <f t="shared" si="155"/>
        <v>7.9676596886741821E-2</v>
      </c>
      <c r="AF509" s="4">
        <f t="shared" si="151"/>
        <v>0.463530952261138</v>
      </c>
      <c r="AG509" s="4">
        <f t="shared" si="152"/>
        <v>0.71190711721475397</v>
      </c>
      <c r="AH509" s="6">
        <v>150.35040000000001</v>
      </c>
      <c r="AI509" s="4">
        <f t="shared" si="160"/>
        <v>3.6268353710960741</v>
      </c>
      <c r="AJ509" s="29">
        <v>8.8371223191865009E-2</v>
      </c>
      <c r="AK509" t="s">
        <v>133</v>
      </c>
    </row>
    <row r="510" spans="1:37" x14ac:dyDescent="0.3">
      <c r="A510" s="21" t="s">
        <v>740</v>
      </c>
      <c r="B510" s="2" t="s">
        <v>748</v>
      </c>
      <c r="C510" t="s">
        <v>19</v>
      </c>
      <c r="D510" t="s">
        <v>18</v>
      </c>
      <c r="E510" s="28" t="s">
        <v>776</v>
      </c>
      <c r="F510" s="13">
        <v>400</v>
      </c>
      <c r="G510" s="5">
        <v>1080</v>
      </c>
      <c r="H510" s="5">
        <v>150</v>
      </c>
      <c r="I510" s="5">
        <v>150</v>
      </c>
      <c r="J510" s="5">
        <v>0</v>
      </c>
      <c r="K510" s="5">
        <f t="shared" si="165"/>
        <v>400</v>
      </c>
      <c r="L510" s="5">
        <v>342.96417972533607</v>
      </c>
      <c r="M510" s="5">
        <v>60000</v>
      </c>
      <c r="N510" s="5">
        <v>859.50000000000011</v>
      </c>
      <c r="O510" s="29">
        <f t="shared" si="161"/>
        <v>1.4325000000000003E-2</v>
      </c>
      <c r="P510" s="5">
        <v>804.19999999999993</v>
      </c>
      <c r="Q510" s="29">
        <f t="shared" si="162"/>
        <v>1.3403333333333331E-2</v>
      </c>
      <c r="R510" s="5">
        <v>0</v>
      </c>
      <c r="S510" s="4">
        <v>0</v>
      </c>
      <c r="T510" s="6">
        <v>44.175978947368428</v>
      </c>
      <c r="U510" s="6">
        <v>382.59000000000003</v>
      </c>
      <c r="V510" s="6">
        <f t="shared" si="163"/>
        <v>382.59000000000003</v>
      </c>
      <c r="W510" s="6">
        <v>1010.4300000000001</v>
      </c>
      <c r="X510" s="6">
        <v>1118.3400000000001</v>
      </c>
      <c r="Y510" s="6">
        <f t="shared" si="159"/>
        <v>365.95374285003732</v>
      </c>
      <c r="Z510" s="5">
        <v>294300</v>
      </c>
      <c r="AA510" s="6">
        <f t="shared" si="153"/>
        <v>6.6465012561022228</v>
      </c>
      <c r="AB510" s="4">
        <f t="shared" si="164"/>
        <v>3.1490169056865396</v>
      </c>
      <c r="AC510" s="4">
        <v>0.64300000000000002</v>
      </c>
      <c r="AD510" s="6">
        <v>0</v>
      </c>
      <c r="AE510" s="4">
        <f t="shared" si="155"/>
        <v>0.1110331930808789</v>
      </c>
      <c r="AF510" s="4">
        <f t="shared" si="151"/>
        <v>0.43063520726196036</v>
      </c>
      <c r="AG510" s="4">
        <f t="shared" si="152"/>
        <v>0.71190711721475397</v>
      </c>
      <c r="AH510" s="6">
        <v>163.10340000000002</v>
      </c>
      <c r="AI510" s="4">
        <f t="shared" si="160"/>
        <v>3.9554968265666233</v>
      </c>
      <c r="AJ510" s="29">
        <v>8.9539539831799311E-2</v>
      </c>
      <c r="AK510" t="s">
        <v>133</v>
      </c>
    </row>
    <row r="511" spans="1:37" x14ac:dyDescent="0.3">
      <c r="A511" s="21" t="s">
        <v>749</v>
      </c>
      <c r="B511" s="2" t="s">
        <v>750</v>
      </c>
      <c r="D511" t="s">
        <v>18</v>
      </c>
      <c r="E511" s="28" t="s">
        <v>776</v>
      </c>
      <c r="F511" s="13">
        <v>920</v>
      </c>
      <c r="G511" s="5">
        <v>3200</v>
      </c>
      <c r="H511" s="5">
        <v>150</v>
      </c>
      <c r="I511" s="5">
        <v>650</v>
      </c>
      <c r="J511" s="5">
        <v>115</v>
      </c>
      <c r="K511" s="5">
        <v>770</v>
      </c>
      <c r="L511" s="5">
        <v>803.6096209041981</v>
      </c>
      <c r="M511" s="5">
        <v>204250</v>
      </c>
      <c r="N511" s="5">
        <v>142.66</v>
      </c>
      <c r="O511" s="29">
        <f t="shared" si="161"/>
        <v>1.033768115942029E-3</v>
      </c>
      <c r="P511" s="5">
        <v>691</v>
      </c>
      <c r="Q511" s="29">
        <f t="shared" si="162"/>
        <v>5.007246376811594E-3</v>
      </c>
      <c r="R511" s="5">
        <v>0</v>
      </c>
      <c r="S511" s="4">
        <v>0</v>
      </c>
      <c r="T511" s="6">
        <v>44.35368421052631</v>
      </c>
      <c r="U511" s="6">
        <v>409</v>
      </c>
      <c r="V511" s="6">
        <f t="shared" si="163"/>
        <v>409</v>
      </c>
      <c r="W511" s="6">
        <v>1787</v>
      </c>
      <c r="X511" s="6">
        <v>1986</v>
      </c>
      <c r="Y511" s="6">
        <f t="shared" si="159"/>
        <v>331.40376266280754</v>
      </c>
      <c r="Z511" s="5">
        <v>229000</v>
      </c>
      <c r="AA511" s="6">
        <f t="shared" si="153"/>
        <v>6.6598561704083599</v>
      </c>
      <c r="AB511" s="4">
        <f t="shared" si="164"/>
        <v>3.982032963218451</v>
      </c>
      <c r="AC511" s="4">
        <v>0.64300000000000002</v>
      </c>
      <c r="AD511" s="6">
        <v>0</v>
      </c>
      <c r="AE511" s="4">
        <f t="shared" si="155"/>
        <v>2.5278058645096062E-2</v>
      </c>
      <c r="AF511" s="4">
        <f t="shared" si="151"/>
        <v>0.21127355261637268</v>
      </c>
      <c r="AG511" s="4">
        <f t="shared" si="152"/>
        <v>0.95487973869752452</v>
      </c>
      <c r="AH511" s="6">
        <v>290.26479999999998</v>
      </c>
      <c r="AI511" s="4">
        <f t="shared" si="160"/>
        <v>2.6144776989221379</v>
      </c>
      <c r="AJ511" s="29">
        <v>5.8946122412569565E-2</v>
      </c>
      <c r="AK511" t="s">
        <v>133</v>
      </c>
    </row>
    <row r="512" spans="1:37" x14ac:dyDescent="0.3">
      <c r="A512" s="21" t="s">
        <v>749</v>
      </c>
      <c r="B512" s="2" t="s">
        <v>751</v>
      </c>
      <c r="D512" t="s">
        <v>18</v>
      </c>
      <c r="E512" s="28" t="s">
        <v>776</v>
      </c>
      <c r="F512" s="13">
        <v>920</v>
      </c>
      <c r="G512" s="5">
        <v>3200</v>
      </c>
      <c r="H512" s="5">
        <v>150</v>
      </c>
      <c r="I512" s="5">
        <v>650</v>
      </c>
      <c r="J512" s="5">
        <v>115</v>
      </c>
      <c r="K512" s="5">
        <v>770</v>
      </c>
      <c r="L512" s="5">
        <v>803.6096209041981</v>
      </c>
      <c r="M512" s="5">
        <v>204250</v>
      </c>
      <c r="N512" s="5">
        <v>142.66</v>
      </c>
      <c r="O512" s="29">
        <f t="shared" si="161"/>
        <v>1.033768115942029E-3</v>
      </c>
      <c r="P512" s="5">
        <v>691</v>
      </c>
      <c r="Q512" s="29">
        <f t="shared" si="162"/>
        <v>5.007246376811594E-3</v>
      </c>
      <c r="R512" s="5">
        <v>0</v>
      </c>
      <c r="S512" s="4">
        <v>0</v>
      </c>
      <c r="T512" s="6">
        <v>49.002105263157901</v>
      </c>
      <c r="U512" s="6">
        <v>409</v>
      </c>
      <c r="V512" s="6">
        <f t="shared" si="163"/>
        <v>409</v>
      </c>
      <c r="W512" s="6">
        <v>1787</v>
      </c>
      <c r="X512" s="6">
        <v>1986</v>
      </c>
      <c r="Y512" s="6">
        <f t="shared" si="159"/>
        <v>120.11577424023154</v>
      </c>
      <c r="Z512" s="5">
        <v>83000</v>
      </c>
      <c r="AA512" s="6">
        <f t="shared" si="153"/>
        <v>7.0001503743246758</v>
      </c>
      <c r="AB512" s="4">
        <f t="shared" si="164"/>
        <v>3.982032963218451</v>
      </c>
      <c r="AC512" s="4">
        <v>0.64300000000000002</v>
      </c>
      <c r="AD512" s="6">
        <v>0</v>
      </c>
      <c r="AE512" s="4">
        <f t="shared" si="155"/>
        <v>8.292801847995938E-3</v>
      </c>
      <c r="AF512" s="4">
        <f t="shared" si="151"/>
        <v>0.19123179268438473</v>
      </c>
      <c r="AG512" s="4">
        <f t="shared" si="152"/>
        <v>0.95487973869752452</v>
      </c>
      <c r="AH512" s="6">
        <v>136.26480000000001</v>
      </c>
      <c r="AI512" s="4">
        <f t="shared" si="160"/>
        <v>1.2056364819959378</v>
      </c>
      <c r="AJ512" s="29">
        <v>2.460376907321148E-2</v>
      </c>
      <c r="AK512" t="s">
        <v>133</v>
      </c>
    </row>
    <row r="513" spans="1:37" x14ac:dyDescent="0.3">
      <c r="A513" s="21" t="s">
        <v>752</v>
      </c>
      <c r="B513" s="2" t="s">
        <v>753</v>
      </c>
      <c r="C513" t="s">
        <v>19</v>
      </c>
      <c r="D513" t="s">
        <v>18</v>
      </c>
      <c r="E513" s="28" t="s">
        <v>776</v>
      </c>
      <c r="F513" s="13">
        <v>300</v>
      </c>
      <c r="G513" s="5">
        <v>650</v>
      </c>
      <c r="H513" s="5">
        <v>150</v>
      </c>
      <c r="I513" s="5">
        <v>150</v>
      </c>
      <c r="J513" s="5">
        <v>0</v>
      </c>
      <c r="K513" s="5">
        <f t="shared" ref="K513:K514" si="166">+F513</f>
        <v>300</v>
      </c>
      <c r="L513" s="5">
        <v>253.95662423342202</v>
      </c>
      <c r="M513" s="5">
        <v>45000</v>
      </c>
      <c r="N513" s="5">
        <v>142.66</v>
      </c>
      <c r="O513" s="29">
        <f t="shared" si="161"/>
        <v>3.1702222222222223E-3</v>
      </c>
      <c r="P513" s="5">
        <v>227</v>
      </c>
      <c r="Q513" s="29">
        <f t="shared" si="162"/>
        <v>5.0444444444444443E-3</v>
      </c>
      <c r="R513" s="5">
        <v>0</v>
      </c>
      <c r="S513" s="4">
        <v>0</v>
      </c>
      <c r="T513" s="6">
        <v>54.056197894736854</v>
      </c>
      <c r="U513" s="6">
        <v>358.065</v>
      </c>
      <c r="V513" s="6">
        <f t="shared" si="163"/>
        <v>358.065</v>
      </c>
      <c r="W513" s="6">
        <v>1196.82</v>
      </c>
      <c r="X513" s="6">
        <v>1304.73</v>
      </c>
      <c r="Y513" s="6">
        <f t="shared" si="159"/>
        <v>145.72687224669608</v>
      </c>
      <c r="Z513" s="5">
        <v>33080.000000000007</v>
      </c>
      <c r="AA513" s="6">
        <f t="shared" si="153"/>
        <v>7.3522920164216039</v>
      </c>
      <c r="AB513" s="4">
        <f t="shared" si="164"/>
        <v>2.5594922044740924</v>
      </c>
      <c r="AC513" s="4">
        <v>0.64300000000000002</v>
      </c>
      <c r="AD513" s="6">
        <v>0</v>
      </c>
      <c r="AE513" s="4">
        <f t="shared" si="155"/>
        <v>1.359901620425814E-2</v>
      </c>
      <c r="AF513" s="4">
        <f t="shared" si="151"/>
        <v>0.13268483354983315</v>
      </c>
      <c r="AG513" s="4">
        <f t="shared" si="152"/>
        <v>0.84173503066311783</v>
      </c>
      <c r="AH513" s="6">
        <v>117.79649999999999</v>
      </c>
      <c r="AI513" s="4">
        <f t="shared" si="160"/>
        <v>3.6321482390884583</v>
      </c>
      <c r="AJ513" s="29">
        <v>6.7192077514613729E-2</v>
      </c>
      <c r="AK513" t="s">
        <v>133</v>
      </c>
    </row>
    <row r="514" spans="1:37" x14ac:dyDescent="0.3">
      <c r="A514" s="21" t="s">
        <v>752</v>
      </c>
      <c r="B514" s="2" t="s">
        <v>754</v>
      </c>
      <c r="C514" t="s">
        <v>19</v>
      </c>
      <c r="D514" t="s">
        <v>18</v>
      </c>
      <c r="E514" s="28" t="s">
        <v>776</v>
      </c>
      <c r="F514" s="13">
        <v>300</v>
      </c>
      <c r="G514" s="5">
        <v>650</v>
      </c>
      <c r="H514" s="5">
        <v>150</v>
      </c>
      <c r="I514" s="5">
        <v>150</v>
      </c>
      <c r="J514" s="5">
        <v>0</v>
      </c>
      <c r="K514" s="5">
        <f t="shared" si="166"/>
        <v>300</v>
      </c>
      <c r="L514" s="5">
        <v>253.95662423342202</v>
      </c>
      <c r="M514" s="5">
        <v>45000</v>
      </c>
      <c r="N514" s="5">
        <v>142.66</v>
      </c>
      <c r="O514" s="29">
        <f t="shared" si="161"/>
        <v>3.1702222222222223E-3</v>
      </c>
      <c r="P514" s="5">
        <v>227</v>
      </c>
      <c r="Q514" s="29">
        <f t="shared" si="162"/>
        <v>5.0444444444444443E-3</v>
      </c>
      <c r="R514" s="5">
        <v>0</v>
      </c>
      <c r="S514" s="4">
        <v>0</v>
      </c>
      <c r="T514" s="6">
        <v>54.056197894736854</v>
      </c>
      <c r="U514" s="6">
        <v>358.065</v>
      </c>
      <c r="V514" s="6">
        <f t="shared" si="163"/>
        <v>358.065</v>
      </c>
      <c r="W514" s="6">
        <v>1196.82</v>
      </c>
      <c r="X514" s="6">
        <v>1304.73</v>
      </c>
      <c r="Y514" s="6">
        <f t="shared" si="159"/>
        <v>491.45374449339215</v>
      </c>
      <c r="Z514" s="5">
        <v>111560.00000000001</v>
      </c>
      <c r="AA514" s="6">
        <f t="shared" si="153"/>
        <v>7.3522920164216039</v>
      </c>
      <c r="AB514" s="4">
        <f t="shared" si="164"/>
        <v>2.5594922044740924</v>
      </c>
      <c r="AC514" s="4">
        <v>0.64300000000000002</v>
      </c>
      <c r="AD514" s="6">
        <v>0</v>
      </c>
      <c r="AE514" s="4">
        <f t="shared" si="155"/>
        <v>4.5861736630805262E-2</v>
      </c>
      <c r="AF514" s="4">
        <f t="shared" ref="AF514:AF529" si="167">+(O514*U514+Q514*W514)/(T514)</f>
        <v>0.13268483354983315</v>
      </c>
      <c r="AG514" s="4">
        <f t="shared" ref="AG514:AG529" si="168">+(Q514*W514)/(O514*U514+Q514*W514)</f>
        <v>0.84173503066311783</v>
      </c>
      <c r="AH514" s="6">
        <v>119.268</v>
      </c>
      <c r="AI514" s="4">
        <f t="shared" si="160"/>
        <v>3.6775206069756088</v>
      </c>
      <c r="AJ514" s="29">
        <v>6.803143303080271E-2</v>
      </c>
      <c r="AK514" t="s">
        <v>133</v>
      </c>
    </row>
    <row r="515" spans="1:37" x14ac:dyDescent="0.3">
      <c r="A515" s="21" t="s">
        <v>755</v>
      </c>
      <c r="B515" s="2" t="s">
        <v>756</v>
      </c>
      <c r="D515" t="s">
        <v>18</v>
      </c>
      <c r="E515" s="28" t="s">
        <v>776</v>
      </c>
      <c r="F515" s="13">
        <v>420</v>
      </c>
      <c r="G515" s="5">
        <v>1200</v>
      </c>
      <c r="H515" s="5">
        <v>100</v>
      </c>
      <c r="I515" s="5">
        <v>300</v>
      </c>
      <c r="J515" s="5">
        <v>100</v>
      </c>
      <c r="K515" s="5">
        <v>320</v>
      </c>
      <c r="L515" s="5">
        <v>290.29038149689495</v>
      </c>
      <c r="M515" s="5">
        <v>62000</v>
      </c>
      <c r="N515" s="5">
        <v>253.4</v>
      </c>
      <c r="O515" s="29">
        <f t="shared" si="161"/>
        <v>6.0333333333333333E-3</v>
      </c>
      <c r="P515" s="5">
        <v>454</v>
      </c>
      <c r="Q515" s="29">
        <f t="shared" si="162"/>
        <v>1.0809523809523809E-2</v>
      </c>
      <c r="R515" s="5">
        <v>0</v>
      </c>
      <c r="S515" s="4">
        <v>0</v>
      </c>
      <c r="T515" s="6">
        <v>40.185890526315788</v>
      </c>
      <c r="U515" s="6">
        <v>383.57099999999997</v>
      </c>
      <c r="V515" s="6">
        <f t="shared" si="163"/>
        <v>383.57099999999997</v>
      </c>
      <c r="W515" s="6">
        <v>1157.58</v>
      </c>
      <c r="X515" s="6">
        <v>1275.3</v>
      </c>
      <c r="Y515" s="6">
        <f t="shared" si="159"/>
        <v>470.61638965743441</v>
      </c>
      <c r="Z515" s="5">
        <v>213659.84090447522</v>
      </c>
      <c r="AA515" s="6">
        <f t="shared" si="153"/>
        <v>6.3392342223896243</v>
      </c>
      <c r="AB515" s="4">
        <f t="shared" si="164"/>
        <v>4.1337918046479798</v>
      </c>
      <c r="AC515" s="4">
        <v>0.64300000000000002</v>
      </c>
      <c r="AD515" s="6">
        <v>0</v>
      </c>
      <c r="AE515" s="4">
        <f t="shared" si="155"/>
        <v>8.5754637288540672E-2</v>
      </c>
      <c r="AF515" s="4">
        <f t="shared" si="167"/>
        <v>0.36896283937565155</v>
      </c>
      <c r="AG515" s="4">
        <f t="shared" si="168"/>
        <v>0.84392014233157753</v>
      </c>
      <c r="AH515" s="6">
        <v>124.79640000000001</v>
      </c>
      <c r="AI515" s="4">
        <f t="shared" si="160"/>
        <v>4.8764591212210586</v>
      </c>
      <c r="AJ515" s="29">
        <v>0.12134754405971673</v>
      </c>
      <c r="AK515" t="s">
        <v>133</v>
      </c>
    </row>
    <row r="516" spans="1:37" x14ac:dyDescent="0.3">
      <c r="A516" s="21" t="s">
        <v>757</v>
      </c>
      <c r="B516" s="2" t="s">
        <v>758</v>
      </c>
      <c r="C516" t="s">
        <v>19</v>
      </c>
      <c r="D516" t="s">
        <v>46</v>
      </c>
      <c r="E516" s="28" t="s">
        <v>776</v>
      </c>
      <c r="F516" s="13">
        <v>711.19999999999993</v>
      </c>
      <c r="G516" s="5">
        <v>2019.3</v>
      </c>
      <c r="H516" s="5">
        <v>372.87199999999996</v>
      </c>
      <c r="I516" s="5">
        <v>372.87199999999996</v>
      </c>
      <c r="J516" s="5">
        <v>0</v>
      </c>
      <c r="K516" s="5">
        <f t="shared" ref="K516:K521" si="169">+F516</f>
        <v>711.19999999999993</v>
      </c>
      <c r="L516" s="5">
        <v>634.431085261725</v>
      </c>
      <c r="M516" s="5">
        <v>265186.56639999995</v>
      </c>
      <c r="N516" s="5">
        <v>1529.0291999999999</v>
      </c>
      <c r="O516" s="29">
        <f t="shared" si="161"/>
        <v>5.7658622031919043E-3</v>
      </c>
      <c r="P516" s="5">
        <v>394.83792</v>
      </c>
      <c r="Q516" s="29">
        <f t="shared" si="162"/>
        <v>1.488906189178669E-3</v>
      </c>
      <c r="R516" s="5">
        <v>0</v>
      </c>
      <c r="S516" s="4">
        <v>0</v>
      </c>
      <c r="T516" s="6">
        <v>53.448275862068968</v>
      </c>
      <c r="U516" s="6">
        <v>413.79310344827587</v>
      </c>
      <c r="V516" s="6">
        <f t="shared" si="163"/>
        <v>413.79310344827587</v>
      </c>
      <c r="W516" s="6">
        <v>1675.8620689655172</v>
      </c>
      <c r="X516" s="6">
        <v>1862.0689655172414</v>
      </c>
      <c r="Y516" s="6">
        <f t="shared" si="159"/>
        <v>1216.6612568519254</v>
      </c>
      <c r="Z516" s="5">
        <v>480384</v>
      </c>
      <c r="AA516" s="6">
        <f t="shared" si="153"/>
        <v>7.3108327748669621</v>
      </c>
      <c r="AB516" s="4">
        <f t="shared" si="164"/>
        <v>3.1828516081726481</v>
      </c>
      <c r="AC516" s="4">
        <v>0.64300000000000002</v>
      </c>
      <c r="AD516" s="6">
        <v>0</v>
      </c>
      <c r="AE516" s="4">
        <f t="shared" si="155"/>
        <v>3.3892477282813659E-2</v>
      </c>
      <c r="AF516" s="4">
        <f t="shared" si="167"/>
        <v>9.1323346601539457E-2</v>
      </c>
      <c r="AG516" s="4">
        <f t="shared" si="168"/>
        <v>0.51119910902116072</v>
      </c>
      <c r="AH516" s="6">
        <v>366.51520000000005</v>
      </c>
      <c r="AI516" s="4">
        <f t="shared" si="160"/>
        <v>1.7412443112991411</v>
      </c>
      <c r="AJ516" s="29">
        <v>3.2578119372693608E-2</v>
      </c>
      <c r="AK516" t="s">
        <v>778</v>
      </c>
    </row>
    <row r="517" spans="1:37" x14ac:dyDescent="0.3">
      <c r="A517" s="21" t="s">
        <v>757</v>
      </c>
      <c r="B517" s="2" t="s">
        <v>759</v>
      </c>
      <c r="C517" t="s">
        <v>19</v>
      </c>
      <c r="D517" t="s">
        <v>46</v>
      </c>
      <c r="E517" s="28" t="s">
        <v>776</v>
      </c>
      <c r="F517" s="13">
        <v>711.19999999999993</v>
      </c>
      <c r="G517" s="5">
        <v>2019.3</v>
      </c>
      <c r="H517" s="5">
        <v>361.95</v>
      </c>
      <c r="I517" s="5">
        <v>361.95</v>
      </c>
      <c r="J517" s="5">
        <v>0</v>
      </c>
      <c r="K517" s="5">
        <f t="shared" si="169"/>
        <v>711.19999999999993</v>
      </c>
      <c r="L517" s="5">
        <v>625.86573641654047</v>
      </c>
      <c r="M517" s="5">
        <v>257418.83999999997</v>
      </c>
      <c r="N517" s="5">
        <v>1187.0944</v>
      </c>
      <c r="O517" s="29">
        <f t="shared" si="161"/>
        <v>4.6115288220551385E-3</v>
      </c>
      <c r="P517" s="5">
        <v>690.9663599999999</v>
      </c>
      <c r="Q517" s="29">
        <f t="shared" si="162"/>
        <v>2.6842105263157894E-3</v>
      </c>
      <c r="R517" s="5">
        <v>0</v>
      </c>
      <c r="S517" s="4">
        <v>0</v>
      </c>
      <c r="T517" s="6">
        <v>53.103448275862071</v>
      </c>
      <c r="U517" s="6">
        <v>413.79310344827587</v>
      </c>
      <c r="V517" s="6">
        <f t="shared" si="163"/>
        <v>413.79310344827587</v>
      </c>
      <c r="W517" s="6">
        <v>1675.8620689655172</v>
      </c>
      <c r="X517" s="6">
        <v>1862.0689655172414</v>
      </c>
      <c r="Y517" s="6">
        <f t="shared" si="159"/>
        <v>710.04093455432485</v>
      </c>
      <c r="Z517" s="5">
        <v>490614.4</v>
      </c>
      <c r="AA517" s="6">
        <f t="shared" si="153"/>
        <v>7.2872112825045816</v>
      </c>
      <c r="AB517" s="4">
        <f t="shared" si="164"/>
        <v>3.226410845817687</v>
      </c>
      <c r="AC517" s="4">
        <v>0.64300000000000002</v>
      </c>
      <c r="AD517" s="6">
        <v>0</v>
      </c>
      <c r="AE517" s="4">
        <f t="shared" si="155"/>
        <v>3.5890312447226472E-2</v>
      </c>
      <c r="AF517" s="4">
        <f t="shared" si="167"/>
        <v>0.12064349184649938</v>
      </c>
      <c r="AG517" s="4">
        <f t="shared" si="168"/>
        <v>0.70214729140193111</v>
      </c>
      <c r="AH517" s="6">
        <v>484.38720000000006</v>
      </c>
      <c r="AI517" s="4">
        <f t="shared" si="160"/>
        <v>2.4744948517903191</v>
      </c>
      <c r="AJ517" s="29">
        <v>4.6597630325921596E-2</v>
      </c>
      <c r="AK517" t="s">
        <v>778</v>
      </c>
    </row>
    <row r="518" spans="1:37" x14ac:dyDescent="0.3">
      <c r="A518" s="21" t="s">
        <v>757</v>
      </c>
      <c r="B518" s="2" t="s">
        <v>760</v>
      </c>
      <c r="C518" t="s">
        <v>19</v>
      </c>
      <c r="D518" t="s">
        <v>46</v>
      </c>
      <c r="E518" s="28" t="s">
        <v>776</v>
      </c>
      <c r="F518" s="13">
        <v>711.19999999999993</v>
      </c>
      <c r="G518" s="5">
        <v>2019.3</v>
      </c>
      <c r="H518" s="5">
        <v>355.59999999999997</v>
      </c>
      <c r="I518" s="5">
        <v>355.59999999999997</v>
      </c>
      <c r="J518" s="5">
        <v>0</v>
      </c>
      <c r="K518" s="5">
        <f t="shared" si="169"/>
        <v>711.19999999999993</v>
      </c>
      <c r="L518" s="5">
        <v>627.54932575977807</v>
      </c>
      <c r="M518" s="5">
        <v>252902.71999999994</v>
      </c>
      <c r="N518" s="5">
        <v>1529.0291999999999</v>
      </c>
      <c r="O518" s="29">
        <f t="shared" si="161"/>
        <v>6.0459183673469401E-3</v>
      </c>
      <c r="P518" s="5">
        <v>690.9663599999999</v>
      </c>
      <c r="Q518" s="29">
        <f t="shared" si="162"/>
        <v>2.7321428571428575E-3</v>
      </c>
      <c r="R518" s="5">
        <v>0</v>
      </c>
      <c r="S518" s="4">
        <v>0</v>
      </c>
      <c r="T518" s="6">
        <v>53.103448275862071</v>
      </c>
      <c r="U518" s="6">
        <v>413.79310344827587</v>
      </c>
      <c r="V518" s="6">
        <f t="shared" si="163"/>
        <v>413.79310344827587</v>
      </c>
      <c r="W518" s="6">
        <v>1675.8620689655172</v>
      </c>
      <c r="X518" s="6">
        <v>1862.0689655172414</v>
      </c>
      <c r="Y518" s="6">
        <f t="shared" si="159"/>
        <v>710.04093455432485</v>
      </c>
      <c r="Z518" s="5">
        <v>490614.4</v>
      </c>
      <c r="AA518" s="6">
        <f t="shared" si="153"/>
        <v>7.2872112825045816</v>
      </c>
      <c r="AB518" s="4">
        <f t="shared" si="164"/>
        <v>3.2177550307383731</v>
      </c>
      <c r="AC518" s="4">
        <v>0.64300000000000002</v>
      </c>
      <c r="AD518" s="6">
        <v>0</v>
      </c>
      <c r="AE518" s="4">
        <f t="shared" si="155"/>
        <v>3.6531210883784089E-2</v>
      </c>
      <c r="AF518" s="4">
        <f t="shared" si="167"/>
        <v>0.13333322289954944</v>
      </c>
      <c r="AG518" s="4">
        <f t="shared" si="168"/>
        <v>0.64666681575239837</v>
      </c>
      <c r="AH518" s="6">
        <v>427.45280000000002</v>
      </c>
      <c r="AI518" s="4">
        <f t="shared" si="160"/>
        <v>2.1918512774504131</v>
      </c>
      <c r="AJ518" s="29">
        <v>4.1275121458481806E-2</v>
      </c>
      <c r="AK518" t="s">
        <v>778</v>
      </c>
    </row>
    <row r="519" spans="1:37" x14ac:dyDescent="0.3">
      <c r="A519" s="21" t="s">
        <v>757</v>
      </c>
      <c r="B519" s="2" t="s">
        <v>761</v>
      </c>
      <c r="C519" t="s">
        <v>19</v>
      </c>
      <c r="D519" t="s">
        <v>46</v>
      </c>
      <c r="E519" s="28" t="s">
        <v>776</v>
      </c>
      <c r="F519" s="13">
        <v>711.19999999999993</v>
      </c>
      <c r="G519" s="5">
        <v>2019.3</v>
      </c>
      <c r="H519" s="5">
        <v>361.95</v>
      </c>
      <c r="I519" s="5">
        <v>361.95</v>
      </c>
      <c r="J519" s="5">
        <v>0</v>
      </c>
      <c r="K519" s="5">
        <f t="shared" si="169"/>
        <v>711.19999999999993</v>
      </c>
      <c r="L519" s="5">
        <v>609.59999999999991</v>
      </c>
      <c r="M519" s="5">
        <v>257418.83999999997</v>
      </c>
      <c r="N519" s="5">
        <v>0</v>
      </c>
      <c r="O519" s="29">
        <f t="shared" si="161"/>
        <v>0</v>
      </c>
      <c r="P519" s="5">
        <v>987.09479999999996</v>
      </c>
      <c r="Q519" s="29">
        <f t="shared" si="162"/>
        <v>3.8345864661654141E-3</v>
      </c>
      <c r="R519" s="5">
        <v>0</v>
      </c>
      <c r="S519" s="4">
        <v>0</v>
      </c>
      <c r="T519" s="6">
        <v>51.724137931034484</v>
      </c>
      <c r="U519" s="6">
        <v>0</v>
      </c>
      <c r="V519" s="6">
        <f t="shared" si="163"/>
        <v>0</v>
      </c>
      <c r="W519" s="6">
        <v>1675.8620689655172</v>
      </c>
      <c r="X519" s="6">
        <v>1862.0689655172414</v>
      </c>
      <c r="Y519" s="6">
        <f t="shared" si="159"/>
        <v>500.63357643055156</v>
      </c>
      <c r="Z519" s="5">
        <v>494172.8</v>
      </c>
      <c r="AA519" s="6">
        <f t="shared" si="153"/>
        <v>7.1919495222807619</v>
      </c>
      <c r="AB519" s="4">
        <f t="shared" si="164"/>
        <v>3.3125000000000004</v>
      </c>
      <c r="AC519" s="4">
        <v>0.64300000000000002</v>
      </c>
      <c r="AD519" s="6">
        <v>0</v>
      </c>
      <c r="AE519" s="4">
        <f t="shared" si="155"/>
        <v>3.7114639575979241E-2</v>
      </c>
      <c r="AF519" s="4">
        <f t="shared" si="167"/>
        <v>0.12424060150375942</v>
      </c>
      <c r="AG519" s="4">
        <f t="shared" si="168"/>
        <v>1</v>
      </c>
      <c r="AH519" s="6">
        <v>405.65760000000006</v>
      </c>
      <c r="AI519" s="4">
        <f t="shared" si="160"/>
        <v>2.1132574577851662</v>
      </c>
      <c r="AJ519" s="29">
        <v>4.0856310850513208E-2</v>
      </c>
      <c r="AK519" t="s">
        <v>778</v>
      </c>
    </row>
    <row r="520" spans="1:37" x14ac:dyDescent="0.3">
      <c r="A520" s="21" t="s">
        <v>757</v>
      </c>
      <c r="B520" s="2" t="s">
        <v>762</v>
      </c>
      <c r="C520" t="s">
        <v>19</v>
      </c>
      <c r="D520" t="s">
        <v>46</v>
      </c>
      <c r="E520" s="28" t="s">
        <v>776</v>
      </c>
      <c r="F520" s="13">
        <v>711.19999999999993</v>
      </c>
      <c r="G520" s="5">
        <v>2019.3</v>
      </c>
      <c r="H520" s="5">
        <v>361.95</v>
      </c>
      <c r="I520" s="5">
        <v>361.95</v>
      </c>
      <c r="J520" s="5">
        <v>0</v>
      </c>
      <c r="K520" s="5">
        <f t="shared" si="169"/>
        <v>711.19999999999993</v>
      </c>
      <c r="L520" s="5">
        <v>620.00159086485428</v>
      </c>
      <c r="M520" s="5">
        <v>257418.83999999997</v>
      </c>
      <c r="N520" s="5">
        <v>974.19159999999999</v>
      </c>
      <c r="O520" s="29">
        <f t="shared" si="161"/>
        <v>3.7844611528822058E-3</v>
      </c>
      <c r="P520" s="5">
        <v>987.09479999999996</v>
      </c>
      <c r="Q520" s="29">
        <f t="shared" si="162"/>
        <v>3.8345864661654141E-3</v>
      </c>
      <c r="R520" s="5">
        <v>0</v>
      </c>
      <c r="S520" s="4">
        <v>0</v>
      </c>
      <c r="T520" s="6">
        <v>51.724137931034484</v>
      </c>
      <c r="U520" s="6">
        <v>413.79310344827587</v>
      </c>
      <c r="V520" s="6">
        <f t="shared" si="163"/>
        <v>413.79310344827587</v>
      </c>
      <c r="W520" s="6">
        <v>1675.8620689655172</v>
      </c>
      <c r="X520" s="6">
        <v>1862.0689655172414</v>
      </c>
      <c r="Y520" s="6">
        <f t="shared" si="159"/>
        <v>500.63357643055156</v>
      </c>
      <c r="Z520" s="5">
        <v>494172.8</v>
      </c>
      <c r="AA520" s="6">
        <f t="shared" ref="AA520:AA529" si="170">+SQRT(T520)</f>
        <v>7.1919495222807619</v>
      </c>
      <c r="AB520" s="4">
        <f t="shared" si="164"/>
        <v>3.2569271268856466</v>
      </c>
      <c r="AC520" s="4">
        <v>0.64300000000000002</v>
      </c>
      <c r="AD520" s="6">
        <v>0</v>
      </c>
      <c r="AE520" s="4">
        <f t="shared" si="155"/>
        <v>3.7114639575979241E-2</v>
      </c>
      <c r="AF520" s="4">
        <f t="shared" si="167"/>
        <v>0.15451629072681705</v>
      </c>
      <c r="AG520" s="4">
        <f t="shared" si="168"/>
        <v>0.8040615065204697</v>
      </c>
      <c r="AH520" s="6">
        <v>440.35200000000003</v>
      </c>
      <c r="AI520" s="4">
        <f t="shared" si="160"/>
        <v>2.2548382804083968</v>
      </c>
      <c r="AJ520" s="29">
        <v>4.359354008789567E-2</v>
      </c>
      <c r="AK520" t="s">
        <v>778</v>
      </c>
    </row>
    <row r="521" spans="1:37" x14ac:dyDescent="0.3">
      <c r="A521" s="21" t="s">
        <v>757</v>
      </c>
      <c r="B521" s="2" t="s">
        <v>763</v>
      </c>
      <c r="C521" t="s">
        <v>19</v>
      </c>
      <c r="D521" t="s">
        <v>46</v>
      </c>
      <c r="E521" s="28" t="s">
        <v>776</v>
      </c>
      <c r="F521" s="13">
        <v>711.19999999999993</v>
      </c>
      <c r="G521" s="5">
        <v>2019.3</v>
      </c>
      <c r="H521" s="5">
        <v>361.95</v>
      </c>
      <c r="I521" s="5">
        <v>361.95</v>
      </c>
      <c r="J521" s="5">
        <v>0</v>
      </c>
      <c r="K521" s="5">
        <f t="shared" si="169"/>
        <v>711.19999999999993</v>
      </c>
      <c r="L521" s="5">
        <v>623.6542812116968</v>
      </c>
      <c r="M521" s="5">
        <v>257418.83999999997</v>
      </c>
      <c r="N521" s="5">
        <v>1529.0291999999999</v>
      </c>
      <c r="O521" s="29">
        <f t="shared" si="161"/>
        <v>5.9398496240601513E-3</v>
      </c>
      <c r="P521" s="5">
        <v>987.09479999999996</v>
      </c>
      <c r="Q521" s="29">
        <f t="shared" si="162"/>
        <v>3.8345864661654141E-3</v>
      </c>
      <c r="R521" s="5">
        <v>0</v>
      </c>
      <c r="S521" s="4">
        <v>0</v>
      </c>
      <c r="T521" s="6">
        <v>51.724137931034484</v>
      </c>
      <c r="U521" s="6">
        <v>413.79310344827587</v>
      </c>
      <c r="V521" s="6">
        <f t="shared" si="163"/>
        <v>413.79310344827587</v>
      </c>
      <c r="W521" s="6">
        <v>1675.8620689655172</v>
      </c>
      <c r="X521" s="6">
        <v>1862.0689655172414</v>
      </c>
      <c r="Y521" s="6">
        <f t="shared" si="159"/>
        <v>500.63357643055156</v>
      </c>
      <c r="Z521" s="5">
        <v>494172.8</v>
      </c>
      <c r="AA521" s="6">
        <f t="shared" si="170"/>
        <v>7.1919495222807619</v>
      </c>
      <c r="AB521" s="4">
        <f t="shared" si="164"/>
        <v>3.2378515803286168</v>
      </c>
      <c r="AC521" s="4">
        <v>0.64300000000000002</v>
      </c>
      <c r="AD521" s="6">
        <v>0</v>
      </c>
      <c r="AE521" s="4">
        <f t="shared" si="155"/>
        <v>3.7114639575979241E-2</v>
      </c>
      <c r="AF521" s="4">
        <f t="shared" si="167"/>
        <v>0.17175939849624061</v>
      </c>
      <c r="AG521" s="4">
        <f t="shared" si="168"/>
        <v>0.72334092102959202</v>
      </c>
      <c r="AH521" s="6">
        <v>440.35200000000003</v>
      </c>
      <c r="AI521" s="4">
        <f t="shared" si="160"/>
        <v>2.2407282356715155</v>
      </c>
      <c r="AJ521" s="29">
        <v>4.3320745889649299E-2</v>
      </c>
      <c r="AK521" t="s">
        <v>778</v>
      </c>
    </row>
    <row r="522" spans="1:37" x14ac:dyDescent="0.3">
      <c r="A522" s="21" t="s">
        <v>171</v>
      </c>
      <c r="B522" s="2" t="s">
        <v>764</v>
      </c>
      <c r="D522" t="s">
        <v>46</v>
      </c>
      <c r="E522" s="28" t="s">
        <v>776</v>
      </c>
      <c r="F522" s="13">
        <v>750</v>
      </c>
      <c r="G522" s="5">
        <v>2091.0511363636365</v>
      </c>
      <c r="H522" s="5">
        <v>100</v>
      </c>
      <c r="I522" s="5">
        <v>700</v>
      </c>
      <c r="J522" s="5">
        <v>80</v>
      </c>
      <c r="K522" s="5">
        <v>463</v>
      </c>
      <c r="L522" s="5">
        <v>671.42857142857144</v>
      </c>
      <c r="M522" s="5">
        <v>188900</v>
      </c>
      <c r="N522" s="5">
        <v>0</v>
      </c>
      <c r="O522" s="29">
        <f t="shared" si="161"/>
        <v>0</v>
      </c>
      <c r="P522" s="5">
        <v>2026.8299163899908</v>
      </c>
      <c r="Q522" s="29">
        <f t="shared" si="162"/>
        <v>2.7024398885199877E-2</v>
      </c>
      <c r="R522" s="5">
        <v>0</v>
      </c>
      <c r="S522" s="4">
        <v>0</v>
      </c>
      <c r="T522" s="6">
        <v>99.15</v>
      </c>
      <c r="U522" s="6">
        <v>0</v>
      </c>
      <c r="V522" s="6">
        <f t="shared" si="163"/>
        <v>0</v>
      </c>
      <c r="W522" s="6">
        <v>1776</v>
      </c>
      <c r="X522" s="6">
        <v>1941.1</v>
      </c>
      <c r="Y522" s="6">
        <f t="shared" si="159"/>
        <v>890.98941425557803</v>
      </c>
      <c r="Z522" s="5">
        <v>1805884</v>
      </c>
      <c r="AA522" s="6">
        <f t="shared" si="170"/>
        <v>9.9574093016205776</v>
      </c>
      <c r="AB522" s="4">
        <f t="shared" si="164"/>
        <v>3.1143314796905224</v>
      </c>
      <c r="AC522" s="4">
        <v>0.64300000000000002</v>
      </c>
      <c r="AD522" s="6">
        <v>0</v>
      </c>
      <c r="AE522" s="4">
        <f t="shared" si="155"/>
        <v>9.6419566313666161E-2</v>
      </c>
      <c r="AF522" s="4">
        <f t="shared" si="167"/>
        <v>0.48406790136273303</v>
      </c>
      <c r="AG522" s="4">
        <f t="shared" si="168"/>
        <v>1</v>
      </c>
      <c r="AH522" s="6">
        <v>490</v>
      </c>
      <c r="AI522" s="4">
        <f t="shared" si="160"/>
        <v>7.9070442306234758</v>
      </c>
      <c r="AJ522" s="29">
        <v>7.9748302880720878E-2</v>
      </c>
      <c r="AK522" t="s">
        <v>133</v>
      </c>
    </row>
    <row r="523" spans="1:37" x14ac:dyDescent="0.3">
      <c r="A523" s="21" t="s">
        <v>171</v>
      </c>
      <c r="B523" s="2" t="s">
        <v>765</v>
      </c>
      <c r="D523" t="s">
        <v>46</v>
      </c>
      <c r="E523" s="28" t="s">
        <v>776</v>
      </c>
      <c r="F523" s="13">
        <v>750</v>
      </c>
      <c r="G523" s="5">
        <v>2087.0901639344261</v>
      </c>
      <c r="H523" s="5">
        <v>100</v>
      </c>
      <c r="I523" s="5">
        <v>700</v>
      </c>
      <c r="J523" s="5">
        <v>80</v>
      </c>
      <c r="K523" s="5">
        <v>463</v>
      </c>
      <c r="L523" s="5">
        <v>671.42857142857144</v>
      </c>
      <c r="M523" s="5">
        <v>188900</v>
      </c>
      <c r="N523" s="5">
        <v>0</v>
      </c>
      <c r="O523" s="29">
        <f t="shared" si="161"/>
        <v>0</v>
      </c>
      <c r="P523" s="5">
        <v>2026.8299163899908</v>
      </c>
      <c r="Q523" s="29">
        <f t="shared" si="162"/>
        <v>2.7024398885199877E-2</v>
      </c>
      <c r="R523" s="5">
        <v>0</v>
      </c>
      <c r="S523" s="4">
        <v>0</v>
      </c>
      <c r="T523" s="6">
        <v>99.15</v>
      </c>
      <c r="U523" s="6">
        <v>0</v>
      </c>
      <c r="V523" s="6">
        <f t="shared" si="163"/>
        <v>0</v>
      </c>
      <c r="W523" s="6">
        <v>1776</v>
      </c>
      <c r="X523" s="6">
        <v>1941.1</v>
      </c>
      <c r="Y523" s="6">
        <f t="shared" si="159"/>
        <v>890.98941425557803</v>
      </c>
      <c r="Z523" s="5">
        <v>1805884</v>
      </c>
      <c r="AA523" s="6">
        <f t="shared" si="170"/>
        <v>9.9574093016205776</v>
      </c>
      <c r="AB523" s="4">
        <f t="shared" si="164"/>
        <v>3.1084321590512727</v>
      </c>
      <c r="AC523" s="4">
        <v>0.64300000000000002</v>
      </c>
      <c r="AD523" s="6">
        <v>0</v>
      </c>
      <c r="AE523" s="4">
        <f t="shared" si="155"/>
        <v>9.6419566313666161E-2</v>
      </c>
      <c r="AF523" s="4">
        <f t="shared" si="167"/>
        <v>0.48406790136273303</v>
      </c>
      <c r="AG523" s="4">
        <f t="shared" si="168"/>
        <v>1</v>
      </c>
      <c r="AH523" s="6">
        <v>514</v>
      </c>
      <c r="AI523" s="4">
        <f t="shared" si="160"/>
        <v>8.306126604608993</v>
      </c>
      <c r="AJ523" s="29">
        <v>8.3773339431255589E-2</v>
      </c>
      <c r="AK523" t="s">
        <v>133</v>
      </c>
    </row>
    <row r="524" spans="1:37" x14ac:dyDescent="0.3">
      <c r="A524" s="21" t="s">
        <v>171</v>
      </c>
      <c r="B524" s="2" t="s">
        <v>766</v>
      </c>
      <c r="D524" t="s">
        <v>46</v>
      </c>
      <c r="E524" s="28" t="s">
        <v>776</v>
      </c>
      <c r="F524" s="13">
        <v>750</v>
      </c>
      <c r="G524" s="5">
        <v>2091.0511363636365</v>
      </c>
      <c r="H524" s="5">
        <v>100</v>
      </c>
      <c r="I524" s="5">
        <v>700</v>
      </c>
      <c r="J524" s="5">
        <v>80</v>
      </c>
      <c r="K524" s="5">
        <v>463</v>
      </c>
      <c r="L524" s="5">
        <v>700</v>
      </c>
      <c r="M524" s="5">
        <v>188900</v>
      </c>
      <c r="N524" s="5">
        <v>0</v>
      </c>
      <c r="O524" s="29">
        <f t="shared" si="161"/>
        <v>0</v>
      </c>
      <c r="P524" s="5">
        <v>1266.7686977437443</v>
      </c>
      <c r="Q524" s="29">
        <f t="shared" si="162"/>
        <v>1.6890249303249925E-2</v>
      </c>
      <c r="R524" s="5">
        <v>0</v>
      </c>
      <c r="S524" s="4">
        <v>0</v>
      </c>
      <c r="T524" s="6">
        <v>96.34</v>
      </c>
      <c r="U524" s="6">
        <v>0</v>
      </c>
      <c r="V524" s="6">
        <f t="shared" si="163"/>
        <v>0</v>
      </c>
      <c r="W524" s="6">
        <v>1776</v>
      </c>
      <c r="X524" s="6">
        <v>1941.1</v>
      </c>
      <c r="Y524" s="6">
        <f t="shared" si="159"/>
        <v>951.38283898754605</v>
      </c>
      <c r="Z524" s="5">
        <v>1205182</v>
      </c>
      <c r="AA524" s="6">
        <f t="shared" si="170"/>
        <v>9.8152941881535067</v>
      </c>
      <c r="AB524" s="4">
        <f t="shared" si="164"/>
        <v>2.9872159090909092</v>
      </c>
      <c r="AC524" s="4">
        <v>0.64300000000000002</v>
      </c>
      <c r="AD524" s="6">
        <v>0</v>
      </c>
      <c r="AE524" s="4">
        <f t="shared" si="155"/>
        <v>6.622379074112518E-2</v>
      </c>
      <c r="AF524" s="4">
        <f t="shared" si="167"/>
        <v>0.31136685450043455</v>
      </c>
      <c r="AG524" s="4">
        <f t="shared" si="168"/>
        <v>1</v>
      </c>
      <c r="AH524" s="6">
        <v>353</v>
      </c>
      <c r="AI524" s="4">
        <f t="shared" si="160"/>
        <v>5.4105501681019614</v>
      </c>
      <c r="AJ524" s="29">
        <v>5.6160994063752967E-2</v>
      </c>
      <c r="AK524" t="s">
        <v>133</v>
      </c>
    </row>
    <row r="525" spans="1:37" x14ac:dyDescent="0.3">
      <c r="A525" s="21" t="s">
        <v>171</v>
      </c>
      <c r="B525" s="2" t="s">
        <v>767</v>
      </c>
      <c r="D525" t="s">
        <v>46</v>
      </c>
      <c r="E525" s="28" t="s">
        <v>776</v>
      </c>
      <c r="F525" s="13">
        <v>750</v>
      </c>
      <c r="G525" s="5">
        <v>2087.0901639344261</v>
      </c>
      <c r="H525" s="5">
        <v>100</v>
      </c>
      <c r="I525" s="5">
        <v>700</v>
      </c>
      <c r="J525" s="5">
        <v>80</v>
      </c>
      <c r="K525" s="5">
        <v>463</v>
      </c>
      <c r="L525" s="5">
        <v>700</v>
      </c>
      <c r="M525" s="5">
        <v>188900</v>
      </c>
      <c r="N525" s="5">
        <v>0</v>
      </c>
      <c r="O525" s="29">
        <f t="shared" si="161"/>
        <v>0</v>
      </c>
      <c r="P525" s="5">
        <v>1266.7686977437443</v>
      </c>
      <c r="Q525" s="29">
        <f t="shared" si="162"/>
        <v>1.6890249303249925E-2</v>
      </c>
      <c r="R525" s="5">
        <v>0</v>
      </c>
      <c r="S525" s="4">
        <v>0</v>
      </c>
      <c r="T525" s="6">
        <v>96.34</v>
      </c>
      <c r="U525" s="6">
        <v>0</v>
      </c>
      <c r="V525" s="6">
        <f t="shared" si="163"/>
        <v>0</v>
      </c>
      <c r="W525" s="6">
        <v>1776</v>
      </c>
      <c r="X525" s="6">
        <v>1941.1</v>
      </c>
      <c r="Y525" s="6">
        <f t="shared" si="159"/>
        <v>951.38283898754605</v>
      </c>
      <c r="Z525" s="5">
        <v>1205182</v>
      </c>
      <c r="AA525" s="6">
        <f t="shared" si="170"/>
        <v>9.8152941881535067</v>
      </c>
      <c r="AB525" s="4">
        <f t="shared" si="164"/>
        <v>2.9815573770491799</v>
      </c>
      <c r="AC525" s="4">
        <v>0.64300000000000002</v>
      </c>
      <c r="AD525" s="6">
        <v>0</v>
      </c>
      <c r="AE525" s="4">
        <f t="shared" si="155"/>
        <v>6.622379074112518E-2</v>
      </c>
      <c r="AF525" s="4">
        <f t="shared" si="167"/>
        <v>0.31136685450043455</v>
      </c>
      <c r="AG525" s="4">
        <f t="shared" si="168"/>
        <v>1</v>
      </c>
      <c r="AH525" s="6">
        <v>361</v>
      </c>
      <c r="AI525" s="4">
        <f t="shared" si="160"/>
        <v>5.5354237614269586</v>
      </c>
      <c r="AJ525" s="29">
        <v>5.7457170037647477E-2</v>
      </c>
      <c r="AK525" t="s">
        <v>133</v>
      </c>
    </row>
    <row r="526" spans="1:37" x14ac:dyDescent="0.3">
      <c r="A526" s="21" t="s">
        <v>768</v>
      </c>
      <c r="B526" s="2" t="s">
        <v>770</v>
      </c>
      <c r="C526" t="s">
        <v>19</v>
      </c>
      <c r="D526" t="s">
        <v>18</v>
      </c>
      <c r="E526" s="28" t="s">
        <v>776</v>
      </c>
      <c r="F526" s="13">
        <v>400</v>
      </c>
      <c r="G526" s="5">
        <v>1225</v>
      </c>
      <c r="H526" s="5">
        <v>175</v>
      </c>
      <c r="I526" s="5">
        <v>175</v>
      </c>
      <c r="J526" s="5">
        <v>0</v>
      </c>
      <c r="K526" s="5">
        <f t="shared" ref="K526:K528" si="171">+F526</f>
        <v>400</v>
      </c>
      <c r="L526" s="5">
        <v>350</v>
      </c>
      <c r="M526" s="5">
        <v>70000</v>
      </c>
      <c r="N526" s="5">
        <v>1256</v>
      </c>
      <c r="O526" s="29">
        <f t="shared" si="161"/>
        <v>1.7942857142857142E-2</v>
      </c>
      <c r="P526" s="5">
        <v>280</v>
      </c>
      <c r="Q526" s="29">
        <f t="shared" si="162"/>
        <v>4.0000000000000001E-3</v>
      </c>
      <c r="R526" s="5">
        <v>0</v>
      </c>
      <c r="S526" s="4">
        <v>0</v>
      </c>
      <c r="T526" s="6">
        <v>105.2763157894737</v>
      </c>
      <c r="U526" s="6">
        <v>500</v>
      </c>
      <c r="V526" s="6">
        <f t="shared" si="163"/>
        <v>500</v>
      </c>
      <c r="W526" s="6">
        <v>1570</v>
      </c>
      <c r="X526" s="6">
        <v>1770</v>
      </c>
      <c r="Y526" s="6">
        <f t="shared" si="159"/>
        <v>980.00000000000023</v>
      </c>
      <c r="Z526" s="5">
        <v>274400.00000000006</v>
      </c>
      <c r="AA526" s="6">
        <f t="shared" si="170"/>
        <v>10.260424737284207</v>
      </c>
      <c r="AB526" s="4">
        <f t="shared" si="164"/>
        <v>3.5</v>
      </c>
      <c r="AC526" s="4">
        <v>0.64300000000000002</v>
      </c>
      <c r="AD526" s="6">
        <v>0</v>
      </c>
      <c r="AE526" s="4">
        <f t="shared" si="155"/>
        <v>3.7235345581802276E-2</v>
      </c>
      <c r="AF526" s="4">
        <f t="shared" si="167"/>
        <v>0.14487046262074382</v>
      </c>
      <c r="AG526" s="4">
        <f t="shared" si="168"/>
        <v>0.41176470588235292</v>
      </c>
      <c r="AH526" s="6">
        <v>177</v>
      </c>
      <c r="AI526" s="4">
        <f t="shared" ref="AI526:AI529" si="172">+AJ526*T526</f>
        <v>3.3568789034244926</v>
      </c>
      <c r="AJ526" s="29">
        <v>3.1886363787059294E-2</v>
      </c>
      <c r="AK526" t="s">
        <v>133</v>
      </c>
    </row>
    <row r="527" spans="1:37" x14ac:dyDescent="0.3">
      <c r="A527" s="21" t="s">
        <v>768</v>
      </c>
      <c r="B527" s="2" t="s">
        <v>771</v>
      </c>
      <c r="C527" t="s">
        <v>19</v>
      </c>
      <c r="D527" t="s">
        <v>18</v>
      </c>
      <c r="E527" s="28" t="s">
        <v>776</v>
      </c>
      <c r="F527" s="13">
        <v>400</v>
      </c>
      <c r="G527" s="5">
        <v>1225</v>
      </c>
      <c r="H527" s="5">
        <v>350</v>
      </c>
      <c r="I527" s="5">
        <v>350</v>
      </c>
      <c r="J527" s="5">
        <v>0</v>
      </c>
      <c r="K527" s="5">
        <f t="shared" si="171"/>
        <v>400</v>
      </c>
      <c r="L527" s="5">
        <v>351.32987585317352</v>
      </c>
      <c r="M527" s="5">
        <v>140000</v>
      </c>
      <c r="N527" s="5">
        <v>1963</v>
      </c>
      <c r="O527" s="29">
        <f t="shared" si="161"/>
        <v>1.4021428571428572E-2</v>
      </c>
      <c r="P527" s="5">
        <v>1120</v>
      </c>
      <c r="Q527" s="29">
        <f t="shared" si="162"/>
        <v>8.0000000000000002E-3</v>
      </c>
      <c r="R527" s="5">
        <v>0</v>
      </c>
      <c r="S527" s="4">
        <v>0</v>
      </c>
      <c r="T527" s="6">
        <v>93.671052631578945</v>
      </c>
      <c r="U527" s="6">
        <v>500</v>
      </c>
      <c r="V527" s="6">
        <f t="shared" si="163"/>
        <v>500</v>
      </c>
      <c r="W527" s="6">
        <v>1570</v>
      </c>
      <c r="X527" s="6">
        <v>1770</v>
      </c>
      <c r="Y527" s="6">
        <f t="shared" si="159"/>
        <v>970</v>
      </c>
      <c r="Z527" s="5">
        <v>1086400</v>
      </c>
      <c r="AA527" s="6">
        <f t="shared" si="170"/>
        <v>9.6783806823031586</v>
      </c>
      <c r="AB527" s="4">
        <f t="shared" si="164"/>
        <v>3.4867515807620855</v>
      </c>
      <c r="AC527" s="4">
        <v>0.64300000000000002</v>
      </c>
      <c r="AD527" s="6">
        <v>0</v>
      </c>
      <c r="AE527" s="4">
        <f t="shared" ref="AE527:AE529" si="173">+Z527/(M527*T527)</f>
        <v>8.2843095940441078E-2</v>
      </c>
      <c r="AF527" s="4">
        <f t="shared" si="167"/>
        <v>0.20893022695803989</v>
      </c>
      <c r="AG527" s="4">
        <f t="shared" si="168"/>
        <v>0.64177524727179813</v>
      </c>
      <c r="AH527" s="6">
        <v>506</v>
      </c>
      <c r="AI527" s="4">
        <f t="shared" si="172"/>
        <v>4.9903413304161104</v>
      </c>
      <c r="AJ527" s="29">
        <v>5.3275170826186879E-2</v>
      </c>
      <c r="AK527" t="s">
        <v>133</v>
      </c>
    </row>
    <row r="528" spans="1:37" x14ac:dyDescent="0.3">
      <c r="A528" s="21" t="s">
        <v>768</v>
      </c>
      <c r="B528" s="2" t="s">
        <v>772</v>
      </c>
      <c r="C528" t="s">
        <v>19</v>
      </c>
      <c r="D528" t="s">
        <v>18</v>
      </c>
      <c r="E528" s="28" t="s">
        <v>776</v>
      </c>
      <c r="F528" s="13">
        <v>800</v>
      </c>
      <c r="G528" s="5">
        <v>2600</v>
      </c>
      <c r="H528" s="5">
        <v>350</v>
      </c>
      <c r="I528" s="5">
        <v>350</v>
      </c>
      <c r="J528" s="5">
        <v>0</v>
      </c>
      <c r="K528" s="5">
        <f t="shared" si="171"/>
        <v>800</v>
      </c>
      <c r="L528" s="5">
        <v>735.12428662016487</v>
      </c>
      <c r="M528" s="5">
        <v>280000</v>
      </c>
      <c r="N528" s="5">
        <v>402</v>
      </c>
      <c r="O528" s="29">
        <f t="shared" si="161"/>
        <v>1.4357142857142856E-3</v>
      </c>
      <c r="P528" s="5">
        <v>3360</v>
      </c>
      <c r="Q528" s="29">
        <f t="shared" si="162"/>
        <v>1.2E-2</v>
      </c>
      <c r="R528" s="5">
        <v>0</v>
      </c>
      <c r="S528" s="4">
        <v>0</v>
      </c>
      <c r="T528" s="6">
        <v>89.526315789473685</v>
      </c>
      <c r="U528" s="6">
        <v>500</v>
      </c>
      <c r="V528" s="6">
        <f t="shared" si="163"/>
        <v>500</v>
      </c>
      <c r="W528" s="6">
        <v>1570</v>
      </c>
      <c r="X528" s="6">
        <v>1770</v>
      </c>
      <c r="Y528" s="6">
        <f t="shared" si="159"/>
        <v>960</v>
      </c>
      <c r="Z528" s="5">
        <v>3225600</v>
      </c>
      <c r="AA528" s="6">
        <f t="shared" si="170"/>
        <v>9.4618346946812419</v>
      </c>
      <c r="AB528" s="4">
        <f t="shared" si="164"/>
        <v>3.5368168992944824</v>
      </c>
      <c r="AC528" s="4">
        <v>0.64300000000000002</v>
      </c>
      <c r="AD528" s="6">
        <v>0</v>
      </c>
      <c r="AE528" s="4">
        <f t="shared" si="173"/>
        <v>0.12867724867724867</v>
      </c>
      <c r="AF528" s="4">
        <f t="shared" si="167"/>
        <v>0.21845930964978583</v>
      </c>
      <c r="AG528" s="4">
        <f t="shared" si="168"/>
        <v>0.96329571600745045</v>
      </c>
      <c r="AH528" s="6">
        <v>721</v>
      </c>
      <c r="AI528" s="4">
        <f t="shared" si="172"/>
        <v>3.2653070827790596</v>
      </c>
      <c r="AJ528" s="29">
        <v>3.6473153775897785E-2</v>
      </c>
      <c r="AK528" t="s">
        <v>133</v>
      </c>
    </row>
    <row r="529" spans="1:37" x14ac:dyDescent="0.3">
      <c r="A529" s="21" t="s">
        <v>769</v>
      </c>
      <c r="B529" s="2">
        <v>1</v>
      </c>
      <c r="D529" t="s">
        <v>46</v>
      </c>
      <c r="E529" s="28" t="s">
        <v>776</v>
      </c>
      <c r="F529" s="13">
        <v>508</v>
      </c>
      <c r="G529" s="5">
        <v>1117.5999999999999</v>
      </c>
      <c r="H529" s="5">
        <v>76.199999999999989</v>
      </c>
      <c r="I529" s="5">
        <v>609.59999999999991</v>
      </c>
      <c r="J529" s="5">
        <v>63.5</v>
      </c>
      <c r="K529" s="5">
        <v>381</v>
      </c>
      <c r="L529" s="5">
        <v>317.5</v>
      </c>
      <c r="M529" s="5">
        <v>89515.949999999983</v>
      </c>
      <c r="N529" s="5">
        <v>0</v>
      </c>
      <c r="O529" s="29">
        <f t="shared" si="161"/>
        <v>0</v>
      </c>
      <c r="P529" s="5">
        <v>296.12843999999996</v>
      </c>
      <c r="Q529" s="29">
        <f t="shared" si="162"/>
        <v>7.6500000000000005E-3</v>
      </c>
      <c r="R529" s="5">
        <v>0</v>
      </c>
      <c r="S529" s="4">
        <v>0</v>
      </c>
      <c r="T529" s="6">
        <v>44.784835652349265</v>
      </c>
      <c r="U529" s="6">
        <v>0</v>
      </c>
      <c r="V529" s="6">
        <f t="shared" si="163"/>
        <v>0</v>
      </c>
      <c r="W529" s="6">
        <v>1722.4137931034484</v>
      </c>
      <c r="X529" s="6">
        <v>1913.7931034482758</v>
      </c>
      <c r="Y529" s="6">
        <f t="shared" si="159"/>
        <v>1013.7931034482758</v>
      </c>
      <c r="Z529" s="5">
        <v>300212.97020689648</v>
      </c>
      <c r="AA529" s="6">
        <f t="shared" si="170"/>
        <v>6.6921473125110795</v>
      </c>
      <c r="AB529" s="4">
        <f t="shared" si="164"/>
        <v>3.5199999999999996</v>
      </c>
      <c r="AC529" s="4">
        <v>0.64300000000000002</v>
      </c>
      <c r="AD529" s="6">
        <v>0</v>
      </c>
      <c r="AE529" s="4">
        <f t="shared" si="173"/>
        <v>7.4885553036196012E-2</v>
      </c>
      <c r="AF529" s="4">
        <f t="shared" si="167"/>
        <v>0.29421712339252909</v>
      </c>
      <c r="AG529" s="4">
        <f t="shared" si="168"/>
        <v>1</v>
      </c>
      <c r="AH529" s="6">
        <v>135.66400000000002</v>
      </c>
      <c r="AI529" s="4">
        <f t="shared" si="172"/>
        <v>6.1246462079768982</v>
      </c>
      <c r="AJ529" s="29">
        <v>0.13675714376894491</v>
      </c>
      <c r="AK529" t="s">
        <v>133</v>
      </c>
    </row>
  </sheetData>
  <pageMargins left="0.7" right="0.7" top="0.75" bottom="0.75" header="0.3" footer="0.3"/>
  <pageSetup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6"/>
  <sheetViews>
    <sheetView topLeftCell="A18" workbookViewId="0">
      <selection activeCell="C20" sqref="C20"/>
    </sheetView>
  </sheetViews>
  <sheetFormatPr baseColWidth="10" defaultRowHeight="14.4" x14ac:dyDescent="0.3"/>
  <cols>
    <col min="1" max="1" width="15.109375" customWidth="1"/>
    <col min="2" max="2" width="36.88671875" customWidth="1"/>
  </cols>
  <sheetData>
    <row r="2" spans="1:2" x14ac:dyDescent="0.3">
      <c r="A2" t="s">
        <v>24</v>
      </c>
      <c r="B2" t="s">
        <v>25</v>
      </c>
    </row>
    <row r="5" spans="1:2" x14ac:dyDescent="0.3">
      <c r="A5" s="8" t="s">
        <v>28</v>
      </c>
      <c r="B5" t="s">
        <v>132</v>
      </c>
    </row>
    <row r="6" spans="1:2" x14ac:dyDescent="0.3">
      <c r="A6" t="s">
        <v>23</v>
      </c>
      <c r="B6" t="s">
        <v>134</v>
      </c>
    </row>
    <row r="7" spans="1:2" x14ac:dyDescent="0.3">
      <c r="A7" s="3" t="s">
        <v>43</v>
      </c>
      <c r="B7" t="s">
        <v>135</v>
      </c>
    </row>
    <row r="8" spans="1:2" x14ac:dyDescent="0.3">
      <c r="A8" s="3" t="s">
        <v>42</v>
      </c>
      <c r="B8" t="s">
        <v>136</v>
      </c>
    </row>
    <row r="9" spans="1:2" x14ac:dyDescent="0.3">
      <c r="A9" s="9" t="s">
        <v>6</v>
      </c>
      <c r="B9" t="s">
        <v>138</v>
      </c>
    </row>
    <row r="10" spans="1:2" x14ac:dyDescent="0.3">
      <c r="A10" s="9" t="s">
        <v>7</v>
      </c>
      <c r="B10" t="s">
        <v>139</v>
      </c>
    </row>
    <row r="11" spans="1:2" x14ac:dyDescent="0.3">
      <c r="A11" s="9" t="s">
        <v>27</v>
      </c>
      <c r="B11" t="s">
        <v>385</v>
      </c>
    </row>
    <row r="12" spans="1:2" x14ac:dyDescent="0.3">
      <c r="A12" s="9" t="s">
        <v>20</v>
      </c>
      <c r="B12" t="s">
        <v>386</v>
      </c>
    </row>
    <row r="18" spans="1:4" x14ac:dyDescent="0.3">
      <c r="A18" s="17" t="s">
        <v>392</v>
      </c>
      <c r="D18" t="s">
        <v>781</v>
      </c>
    </row>
    <row r="19" spans="1:4" ht="109.2" x14ac:dyDescent="0.3">
      <c r="A19" s="14" t="s">
        <v>393</v>
      </c>
      <c r="B19" s="14" t="s">
        <v>395</v>
      </c>
      <c r="C19" s="15" t="s">
        <v>3</v>
      </c>
      <c r="D19">
        <v>1</v>
      </c>
    </row>
    <row r="20" spans="1:4" ht="124.8" x14ac:dyDescent="0.3">
      <c r="A20" s="14" t="s">
        <v>394</v>
      </c>
      <c r="B20" s="14" t="s">
        <v>396</v>
      </c>
      <c r="C20" s="15" t="s">
        <v>133</v>
      </c>
      <c r="D20">
        <v>2</v>
      </c>
    </row>
    <row r="21" spans="1:4" ht="62.4" x14ac:dyDescent="0.3">
      <c r="A21" s="14" t="s">
        <v>397</v>
      </c>
      <c r="B21" s="14" t="s">
        <v>398</v>
      </c>
      <c r="C21" s="15" t="s">
        <v>388</v>
      </c>
      <c r="D21">
        <v>3</v>
      </c>
    </row>
    <row r="22" spans="1:4" ht="46.8" x14ac:dyDescent="0.3">
      <c r="A22" s="14" t="s">
        <v>404</v>
      </c>
      <c r="B22" s="14" t="s">
        <v>786</v>
      </c>
      <c r="C22" s="16" t="s">
        <v>387</v>
      </c>
      <c r="D22">
        <v>4</v>
      </c>
    </row>
    <row r="23" spans="1:4" ht="31.2" x14ac:dyDescent="0.3">
      <c r="A23" s="14" t="s">
        <v>405</v>
      </c>
      <c r="B23" s="14" t="s">
        <v>406</v>
      </c>
      <c r="C23" s="16" t="s">
        <v>407</v>
      </c>
      <c r="D23">
        <v>5</v>
      </c>
    </row>
    <row r="24" spans="1:4" ht="62.4" x14ac:dyDescent="0.3">
      <c r="A24" s="14" t="s">
        <v>779</v>
      </c>
      <c r="B24" s="14" t="s">
        <v>780</v>
      </c>
      <c r="C24" s="15" t="s">
        <v>778</v>
      </c>
      <c r="D24">
        <v>6</v>
      </c>
    </row>
    <row r="25" spans="1:4" ht="31.2" x14ac:dyDescent="0.3">
      <c r="A25" s="14" t="s">
        <v>400</v>
      </c>
      <c r="B25" s="14" t="s">
        <v>401</v>
      </c>
      <c r="C25" s="15" t="s">
        <v>390</v>
      </c>
      <c r="D25">
        <v>7</v>
      </c>
    </row>
    <row r="26" spans="1:4" ht="46.8" x14ac:dyDescent="0.3">
      <c r="A26" s="14" t="s">
        <v>399</v>
      </c>
      <c r="B26" s="14" t="s">
        <v>402</v>
      </c>
      <c r="C26" s="15" t="s">
        <v>403</v>
      </c>
      <c r="D26">
        <v>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637"/>
  <sheetViews>
    <sheetView zoomScale="70" zoomScaleNormal="70" workbookViewId="0">
      <pane xSplit="1" ySplit="1" topLeftCell="N516" activePane="bottomRight" state="frozen"/>
      <selection pane="topRight" activeCell="B1" sqref="B1"/>
      <selection pane="bottomLeft" activeCell="A2" sqref="A2"/>
      <selection pane="bottomRight" activeCell="AF2" sqref="AF2:AF529"/>
    </sheetView>
  </sheetViews>
  <sheetFormatPr baseColWidth="10" defaultRowHeight="14.4" x14ac:dyDescent="0.3"/>
  <cols>
    <col min="1" max="1" width="48.77734375" bestFit="1" customWidth="1"/>
    <col min="2" max="2" width="12" customWidth="1"/>
    <col min="3" max="3" width="8.44140625" customWidth="1"/>
    <col min="4" max="4" width="12.109375" customWidth="1"/>
    <col min="5" max="5" width="8" bestFit="1" customWidth="1"/>
    <col min="6" max="7" width="6.5546875" bestFit="1" customWidth="1"/>
    <col min="8" max="8" width="5.5546875" bestFit="1" customWidth="1"/>
    <col min="9" max="9" width="5.33203125" customWidth="1"/>
    <col min="10" max="10" width="6.109375" bestFit="1" customWidth="1"/>
    <col min="11" max="11" width="8.5546875" bestFit="1" customWidth="1"/>
    <col min="12" max="12" width="12" bestFit="1" customWidth="1"/>
    <col min="13" max="13" width="8.5546875" bestFit="1" customWidth="1"/>
    <col min="14" max="14" width="8.109375" customWidth="1"/>
    <col min="15" max="15" width="6.5546875" bestFit="1" customWidth="1"/>
    <col min="16" max="16" width="6.6640625" customWidth="1"/>
    <col min="17" max="17" width="6" customWidth="1"/>
    <col min="18" max="18" width="8.33203125" customWidth="1"/>
    <col min="19" max="19" width="6.5546875" bestFit="1" customWidth="1"/>
    <col min="20" max="21" width="7.5546875" bestFit="1" customWidth="1"/>
    <col min="22" max="22" width="9.33203125" customWidth="1"/>
    <col min="23" max="23" width="11.5546875" bestFit="1" customWidth="1"/>
    <col min="24" max="24" width="8.5546875" bestFit="1" customWidth="1"/>
    <col min="25" max="25" width="11.5546875" bestFit="1" customWidth="1"/>
    <col min="26" max="26" width="7.33203125" bestFit="1" customWidth="1"/>
    <col min="27" max="28" width="9" customWidth="1"/>
    <col min="29" max="29" width="8.33203125" bestFit="1" customWidth="1"/>
    <col min="30" max="30" width="13" bestFit="1" customWidth="1"/>
    <col min="31" max="31" width="8.44140625" bestFit="1" customWidth="1"/>
    <col min="32" max="34" width="8.33203125" customWidth="1"/>
    <col min="35" max="35" width="10" bestFit="1" customWidth="1"/>
    <col min="36" max="36" width="7.109375" customWidth="1"/>
    <col min="37" max="37" width="9" bestFit="1" customWidth="1"/>
    <col min="38" max="38" width="12.88671875" customWidth="1"/>
  </cols>
  <sheetData>
    <row r="1" spans="1:39" s="11" customFormat="1" ht="28.8" x14ac:dyDescent="0.3">
      <c r="A1" s="9" t="s">
        <v>1</v>
      </c>
      <c r="B1" s="9" t="s">
        <v>0</v>
      </c>
      <c r="C1" s="10" t="s">
        <v>16</v>
      </c>
      <c r="D1" s="10" t="s">
        <v>17</v>
      </c>
      <c r="E1" s="9" t="s">
        <v>23</v>
      </c>
      <c r="F1" s="9" t="s">
        <v>5</v>
      </c>
      <c r="G1" s="9" t="s">
        <v>6</v>
      </c>
      <c r="H1" s="9" t="s">
        <v>7</v>
      </c>
      <c r="I1" s="9" t="s">
        <v>8</v>
      </c>
      <c r="J1" s="9" t="s">
        <v>43</v>
      </c>
      <c r="K1" s="9" t="s">
        <v>42</v>
      </c>
      <c r="L1" s="9" t="s">
        <v>26</v>
      </c>
      <c r="M1" s="9" t="s">
        <v>773</v>
      </c>
      <c r="N1" s="9" t="s">
        <v>27</v>
      </c>
      <c r="O1" s="9" t="s">
        <v>29</v>
      </c>
      <c r="P1" s="9" t="s">
        <v>30</v>
      </c>
      <c r="Q1" s="9" t="s">
        <v>31</v>
      </c>
      <c r="R1" s="9" t="s">
        <v>32</v>
      </c>
      <c r="S1" s="10" t="s">
        <v>2</v>
      </c>
      <c r="T1" s="9" t="s">
        <v>4</v>
      </c>
      <c r="U1" s="9" t="s">
        <v>33</v>
      </c>
      <c r="V1" s="9" t="s">
        <v>21</v>
      </c>
      <c r="W1" s="9" t="s">
        <v>22</v>
      </c>
      <c r="X1" s="9" t="s">
        <v>28</v>
      </c>
      <c r="Y1" s="9" t="s">
        <v>384</v>
      </c>
      <c r="Z1" s="10" t="s">
        <v>34</v>
      </c>
      <c r="AA1" s="30" t="s">
        <v>35</v>
      </c>
      <c r="AB1" s="10" t="s">
        <v>137</v>
      </c>
      <c r="AC1" s="10" t="s">
        <v>36</v>
      </c>
      <c r="AD1" s="30" t="s">
        <v>775</v>
      </c>
      <c r="AE1" s="10" t="s">
        <v>37</v>
      </c>
      <c r="AF1" s="10" t="s">
        <v>39</v>
      </c>
      <c r="AG1" s="10" t="s">
        <v>40</v>
      </c>
      <c r="AH1" s="10" t="s">
        <v>41</v>
      </c>
      <c r="AI1" s="10" t="s">
        <v>9</v>
      </c>
      <c r="AJ1" s="9" t="s">
        <v>20</v>
      </c>
      <c r="AK1" s="10" t="s">
        <v>38</v>
      </c>
      <c r="AL1" s="10" t="s">
        <v>14</v>
      </c>
    </row>
    <row r="2" spans="1:39" x14ac:dyDescent="0.3">
      <c r="A2" s="7" t="s">
        <v>15</v>
      </c>
      <c r="B2" s="22" t="s">
        <v>10</v>
      </c>
      <c r="C2" t="s">
        <v>19</v>
      </c>
      <c r="D2" t="s">
        <v>18</v>
      </c>
      <c r="E2" s="13">
        <v>304.79999999999995</v>
      </c>
      <c r="F2" s="5">
        <v>1371.6</v>
      </c>
      <c r="G2" s="5">
        <v>152.64000000000001</v>
      </c>
      <c r="H2" s="5">
        <v>152.39999999999998</v>
      </c>
      <c r="I2" s="5">
        <v>0</v>
      </c>
      <c r="J2" s="5">
        <v>304.79999999999995</v>
      </c>
      <c r="K2" s="5">
        <v>209.29599999999999</v>
      </c>
      <c r="L2" s="5">
        <f>+G2*E2</f>
        <v>46524.671999999999</v>
      </c>
      <c r="M2" s="5">
        <v>0</v>
      </c>
      <c r="N2" s="29">
        <v>0</v>
      </c>
      <c r="O2" s="5">
        <v>283.87039999999996</v>
      </c>
      <c r="P2" s="29">
        <v>8.8900000000000003E-3</v>
      </c>
      <c r="Q2">
        <v>0</v>
      </c>
      <c r="R2" s="29">
        <v>0</v>
      </c>
      <c r="S2" s="6">
        <v>42.885407199999996</v>
      </c>
      <c r="T2" s="6">
        <v>0</v>
      </c>
      <c r="U2" s="6">
        <v>0</v>
      </c>
      <c r="V2" s="6">
        <v>1434.1100799999999</v>
      </c>
      <c r="W2" s="6">
        <v>1654.7423999999999</v>
      </c>
      <c r="X2" s="6">
        <v>799.79215999999997</v>
      </c>
      <c r="Y2" s="5">
        <f>+X2*O2</f>
        <v>227037.32037606396</v>
      </c>
      <c r="Z2" s="6">
        <f>+SQRT(S2)</f>
        <v>6.5486950761201266</v>
      </c>
      <c r="AA2" s="6">
        <f>+F2/E2</f>
        <v>4.5</v>
      </c>
      <c r="AB2" s="6">
        <f>+F2/K2</f>
        <v>6.5533980582524274</v>
      </c>
      <c r="AC2" s="4">
        <f t="shared" ref="AC2:AC33" si="0">+X2/W2</f>
        <v>0.48333333333333334</v>
      </c>
      <c r="AD2" s="28" t="s">
        <v>776</v>
      </c>
      <c r="AE2" s="6">
        <f t="shared" ref="AE2:AE33" si="1">+R2*U2</f>
        <v>0</v>
      </c>
      <c r="AF2" s="4">
        <f t="shared" ref="AF2:AF33" si="2">+Y2/(L2*S2)</f>
        <v>0.11379007776811574</v>
      </c>
      <c r="AG2" s="4">
        <f t="shared" ref="AG2:AG65" si="3">+(N2*T2+P2*V2)/(S2)</f>
        <v>0.29728617363344051</v>
      </c>
      <c r="AH2" s="6">
        <f t="shared" ref="AH2:AH65" si="4">+(P2*V2)/(N2*T2+P2*V2)</f>
        <v>1</v>
      </c>
      <c r="AI2" s="6">
        <v>54.045630000000003</v>
      </c>
      <c r="AJ2" s="6">
        <v>1.9305327999999999</v>
      </c>
      <c r="AK2" s="4">
        <f t="shared" ref="AK2:AK65" si="5">+AJ2/S2</f>
        <v>4.5016077170418008E-2</v>
      </c>
      <c r="AL2" t="s">
        <v>3</v>
      </c>
      <c r="AM2" s="5"/>
    </row>
    <row r="3" spans="1:39" x14ac:dyDescent="0.3">
      <c r="A3" s="7" t="s">
        <v>15</v>
      </c>
      <c r="B3" s="22" t="s">
        <v>11</v>
      </c>
      <c r="C3" t="s">
        <v>19</v>
      </c>
      <c r="D3" t="s">
        <v>18</v>
      </c>
      <c r="E3" s="13">
        <v>304.79999999999995</v>
      </c>
      <c r="F3" s="5">
        <v>1371.6</v>
      </c>
      <c r="G3" s="5">
        <v>152.64000000000001</v>
      </c>
      <c r="H3" s="5">
        <v>152.39999999999998</v>
      </c>
      <c r="I3" s="5">
        <v>0</v>
      </c>
      <c r="J3" s="5">
        <v>304.79999999999995</v>
      </c>
      <c r="K3" s="5">
        <v>214.37599999999998</v>
      </c>
      <c r="L3" s="5">
        <f t="shared" ref="L3:L38" si="6">+G3*E3</f>
        <v>46524.671999999999</v>
      </c>
      <c r="M3" s="5">
        <v>0</v>
      </c>
      <c r="N3" s="29">
        <v>0</v>
      </c>
      <c r="O3" s="5">
        <v>160.64483999999999</v>
      </c>
      <c r="P3" s="29">
        <v>4.9100000000000003E-3</v>
      </c>
      <c r="Q3">
        <v>0</v>
      </c>
      <c r="R3" s="29">
        <v>0</v>
      </c>
      <c r="S3" s="6">
        <v>19.994803999999998</v>
      </c>
      <c r="T3" s="6">
        <v>0</v>
      </c>
      <c r="U3" s="6">
        <v>0</v>
      </c>
      <c r="V3" s="6">
        <v>1503.0576799999999</v>
      </c>
      <c r="W3" s="6">
        <v>1709.90048</v>
      </c>
      <c r="X3" s="6">
        <v>786.00263999999993</v>
      </c>
      <c r="Y3" s="5">
        <f t="shared" ref="Y3:Y66" si="7">+X3*O3</f>
        <v>126267.26834237757</v>
      </c>
      <c r="Z3" s="6">
        <f t="shared" ref="Z3:Z66" si="8">+SQRT(S3)</f>
        <v>4.4715549868026896</v>
      </c>
      <c r="AA3" s="6">
        <f t="shared" ref="AA3:AA66" si="9">+F3/E3</f>
        <v>4.5</v>
      </c>
      <c r="AB3" s="6">
        <f t="shared" ref="AB3:AB66" si="10">+F3/K3</f>
        <v>6.3981042654028437</v>
      </c>
      <c r="AC3" s="4">
        <f t="shared" si="0"/>
        <v>0.45967741935483869</v>
      </c>
      <c r="AD3" s="28" t="s">
        <v>776</v>
      </c>
      <c r="AE3" s="6">
        <f t="shared" si="1"/>
        <v>0</v>
      </c>
      <c r="AF3" s="4">
        <f t="shared" si="2"/>
        <v>0.13573452071134243</v>
      </c>
      <c r="AG3" s="4">
        <f t="shared" si="3"/>
        <v>0.36909655172413797</v>
      </c>
      <c r="AH3" s="6">
        <f t="shared" si="4"/>
        <v>1</v>
      </c>
      <c r="AI3" s="6">
        <v>30.826025999999999</v>
      </c>
      <c r="AJ3" s="6">
        <v>1.05489828</v>
      </c>
      <c r="AK3" s="4">
        <f t="shared" si="5"/>
        <v>5.2758620689655172E-2</v>
      </c>
      <c r="AL3" t="s">
        <v>3</v>
      </c>
      <c r="AM3" s="5"/>
    </row>
    <row r="4" spans="1:39" x14ac:dyDescent="0.3">
      <c r="A4" s="7" t="s">
        <v>15</v>
      </c>
      <c r="B4" s="22" t="s">
        <v>12</v>
      </c>
      <c r="C4" t="s">
        <v>19</v>
      </c>
      <c r="D4" t="s">
        <v>18</v>
      </c>
      <c r="E4" s="13">
        <v>304.79999999999995</v>
      </c>
      <c r="F4" s="5">
        <v>1371.6</v>
      </c>
      <c r="G4" s="5">
        <v>152.64000000000001</v>
      </c>
      <c r="H4" s="5">
        <v>152.39999999999998</v>
      </c>
      <c r="I4" s="5">
        <v>0</v>
      </c>
      <c r="J4" s="5">
        <v>304.79999999999995</v>
      </c>
      <c r="K4" s="5">
        <v>203.70799999999997</v>
      </c>
      <c r="L4" s="5">
        <f t="shared" si="6"/>
        <v>46524.671999999999</v>
      </c>
      <c r="M4" s="5">
        <v>0</v>
      </c>
      <c r="N4" s="29">
        <v>0</v>
      </c>
      <c r="O4" s="5">
        <v>240.64467999999999</v>
      </c>
      <c r="P4" s="29">
        <v>7.7600000000000004E-3</v>
      </c>
      <c r="Q4">
        <v>0</v>
      </c>
      <c r="R4" s="29">
        <v>0</v>
      </c>
      <c r="S4" s="6">
        <v>30.061153599999997</v>
      </c>
      <c r="T4" s="6">
        <v>0</v>
      </c>
      <c r="U4" s="6">
        <v>0</v>
      </c>
      <c r="V4" s="6">
        <v>1503.0576799999999</v>
      </c>
      <c r="W4" s="6">
        <v>1709.90048</v>
      </c>
      <c r="X4" s="6">
        <v>858.39761999999996</v>
      </c>
      <c r="Y4" s="5">
        <f t="shared" si="7"/>
        <v>206568.82057766159</v>
      </c>
      <c r="Z4" s="6">
        <f t="shared" si="8"/>
        <v>5.4828052673790992</v>
      </c>
      <c r="AA4" s="6">
        <f t="shared" si="9"/>
        <v>4.5</v>
      </c>
      <c r="AB4" s="6">
        <f t="shared" si="10"/>
        <v>6.7331670822942646</v>
      </c>
      <c r="AC4" s="4">
        <f t="shared" si="0"/>
        <v>0.50201612903225801</v>
      </c>
      <c r="AD4" s="28" t="s">
        <v>776</v>
      </c>
      <c r="AE4" s="6">
        <f t="shared" si="1"/>
        <v>0</v>
      </c>
      <c r="AF4" s="4">
        <f t="shared" si="2"/>
        <v>0.14769840561469813</v>
      </c>
      <c r="AG4" s="4">
        <f t="shared" si="3"/>
        <v>0.38800000000000001</v>
      </c>
      <c r="AH4" s="6">
        <f t="shared" si="4"/>
        <v>1</v>
      </c>
      <c r="AI4" s="6">
        <v>41.412742000000001</v>
      </c>
      <c r="AJ4" s="6">
        <v>0.15168472</v>
      </c>
      <c r="AK4" s="4">
        <f t="shared" si="5"/>
        <v>5.0458715596330278E-3</v>
      </c>
      <c r="AL4" t="s">
        <v>3</v>
      </c>
      <c r="AM4" s="5"/>
    </row>
    <row r="5" spans="1:39" x14ac:dyDescent="0.3">
      <c r="A5" s="7" t="s">
        <v>15</v>
      </c>
      <c r="B5" s="2" t="s">
        <v>13</v>
      </c>
      <c r="C5" t="s">
        <v>19</v>
      </c>
      <c r="D5" t="s">
        <v>18</v>
      </c>
      <c r="E5" s="13">
        <v>304.79999999999995</v>
      </c>
      <c r="F5" s="5">
        <v>1371.6</v>
      </c>
      <c r="G5" s="5">
        <v>152.64000000000001</v>
      </c>
      <c r="H5" s="5">
        <v>152.39999999999998</v>
      </c>
      <c r="I5" s="5">
        <v>0</v>
      </c>
      <c r="J5" s="5">
        <v>304.79999999999995</v>
      </c>
      <c r="K5" s="5">
        <v>213.614</v>
      </c>
      <c r="L5" s="5">
        <f t="shared" si="6"/>
        <v>46524.671999999999</v>
      </c>
      <c r="M5" s="5">
        <v>0</v>
      </c>
      <c r="N5" s="29">
        <v>0</v>
      </c>
      <c r="O5" s="5">
        <v>301.28971999999999</v>
      </c>
      <c r="P5" s="29">
        <v>9.2399999999999999E-3</v>
      </c>
      <c r="Q5">
        <v>0</v>
      </c>
      <c r="R5" s="29">
        <v>0</v>
      </c>
      <c r="S5" s="6">
        <v>19.994803999999998</v>
      </c>
      <c r="T5" s="6">
        <v>0</v>
      </c>
      <c r="U5" s="6">
        <v>0</v>
      </c>
      <c r="V5" s="6">
        <v>1503.0576799999999</v>
      </c>
      <c r="W5" s="6">
        <v>1709.90048</v>
      </c>
      <c r="X5" s="6">
        <v>799.79215999999997</v>
      </c>
      <c r="Y5" s="5">
        <f t="shared" si="7"/>
        <v>240969.15594459517</v>
      </c>
      <c r="Z5" s="6">
        <f t="shared" si="8"/>
        <v>4.4715549868026896</v>
      </c>
      <c r="AA5" s="6">
        <f t="shared" si="9"/>
        <v>4.5</v>
      </c>
      <c r="AB5" s="6">
        <f t="shared" si="10"/>
        <v>6.4209274673008316</v>
      </c>
      <c r="AC5" s="4">
        <f t="shared" si="0"/>
        <v>0.46774193548387094</v>
      </c>
      <c r="AD5" s="28" t="s">
        <v>776</v>
      </c>
      <c r="AE5" s="6">
        <f t="shared" si="1"/>
        <v>0</v>
      </c>
      <c r="AF5" s="4">
        <f t="shared" si="2"/>
        <v>0.25903651292802238</v>
      </c>
      <c r="AG5" s="4">
        <f t="shared" si="3"/>
        <v>0.69459310344827585</v>
      </c>
      <c r="AH5" s="6">
        <f t="shared" si="4"/>
        <v>1</v>
      </c>
      <c r="AI5" s="6">
        <v>41.813079999999999</v>
      </c>
      <c r="AJ5" s="6">
        <v>1.47547864</v>
      </c>
      <c r="AK5" s="4">
        <f t="shared" si="5"/>
        <v>7.379310344827586E-2</v>
      </c>
      <c r="AL5" t="s">
        <v>3</v>
      </c>
      <c r="AM5" s="5"/>
    </row>
    <row r="6" spans="1:39" x14ac:dyDescent="0.3">
      <c r="A6" s="7" t="s">
        <v>15</v>
      </c>
      <c r="B6" s="22" t="s">
        <v>44</v>
      </c>
      <c r="C6" t="s">
        <v>19</v>
      </c>
      <c r="D6" t="s">
        <v>18</v>
      </c>
      <c r="E6" s="13">
        <v>304.79999999999995</v>
      </c>
      <c r="F6" s="5">
        <v>914.4</v>
      </c>
      <c r="G6" s="5">
        <v>155.184</v>
      </c>
      <c r="H6" s="5">
        <v>154.93999999999997</v>
      </c>
      <c r="I6" s="5">
        <v>0</v>
      </c>
      <c r="J6" s="5">
        <v>304.79999999999995</v>
      </c>
      <c r="K6" s="5">
        <v>236.982</v>
      </c>
      <c r="L6" s="5">
        <f t="shared" si="6"/>
        <v>47300.083199999994</v>
      </c>
      <c r="M6" s="5">
        <v>0</v>
      </c>
      <c r="N6" s="29">
        <v>0</v>
      </c>
      <c r="O6" s="5">
        <v>160.64483999999999</v>
      </c>
      <c r="P6" s="29">
        <v>4.3699999999999998E-3</v>
      </c>
      <c r="Q6">
        <v>0</v>
      </c>
      <c r="R6" s="29">
        <v>0</v>
      </c>
      <c r="S6" s="6">
        <v>38.955393999999998</v>
      </c>
      <c r="T6" s="6">
        <v>0</v>
      </c>
      <c r="U6" s="6">
        <v>0</v>
      </c>
      <c r="V6" s="6">
        <v>1503.0576799999999</v>
      </c>
      <c r="W6" s="6">
        <v>1709.90048</v>
      </c>
      <c r="X6" s="6">
        <v>786.69211599999994</v>
      </c>
      <c r="Y6" s="5">
        <f t="shared" si="7"/>
        <v>126378.02910408142</v>
      </c>
      <c r="Z6" s="6">
        <f t="shared" si="8"/>
        <v>6.2414256384258877</v>
      </c>
      <c r="AA6" s="6">
        <f t="shared" si="9"/>
        <v>3.0000000000000004</v>
      </c>
      <c r="AB6" s="6">
        <f t="shared" si="10"/>
        <v>3.8585209003215435</v>
      </c>
      <c r="AC6" s="4">
        <f t="shared" si="0"/>
        <v>0.46008064516129027</v>
      </c>
      <c r="AD6" s="28" t="s">
        <v>776</v>
      </c>
      <c r="AE6" s="6">
        <f t="shared" si="1"/>
        <v>0</v>
      </c>
      <c r="AF6" s="4">
        <f t="shared" si="2"/>
        <v>6.8587041862722825E-2</v>
      </c>
      <c r="AG6" s="4">
        <f t="shared" si="3"/>
        <v>0.16861238938053097</v>
      </c>
      <c r="AH6" s="6">
        <f t="shared" si="4"/>
        <v>1</v>
      </c>
      <c r="AI6" s="6">
        <v>60.273110000000003</v>
      </c>
      <c r="AJ6" s="6">
        <v>1.8546904399999999</v>
      </c>
      <c r="AK6" s="4">
        <f t="shared" si="5"/>
        <v>4.7610619469026547E-2</v>
      </c>
      <c r="AL6" t="s">
        <v>3</v>
      </c>
      <c r="AM6" s="5"/>
    </row>
    <row r="7" spans="1:39" x14ac:dyDescent="0.3">
      <c r="A7" s="7" t="s">
        <v>15</v>
      </c>
      <c r="B7" s="22" t="s">
        <v>45</v>
      </c>
      <c r="C7" t="s">
        <v>19</v>
      </c>
      <c r="D7" t="s">
        <v>46</v>
      </c>
      <c r="E7" s="13">
        <v>304.79999999999995</v>
      </c>
      <c r="F7" s="5">
        <v>914.4</v>
      </c>
      <c r="G7" s="5">
        <v>152.64000000000001</v>
      </c>
      <c r="H7" s="5">
        <v>152.39999999999998</v>
      </c>
      <c r="I7" s="5">
        <v>0</v>
      </c>
      <c r="J7" s="5">
        <v>304.79999999999995</v>
      </c>
      <c r="K7" s="5">
        <v>219.45599999999999</v>
      </c>
      <c r="L7" s="5">
        <f t="shared" si="6"/>
        <v>46524.671999999999</v>
      </c>
      <c r="M7" s="5">
        <v>0</v>
      </c>
      <c r="N7" s="29">
        <v>0</v>
      </c>
      <c r="O7" s="5">
        <v>200.64475999999999</v>
      </c>
      <c r="P7" s="29">
        <v>6.0000000000000001E-3</v>
      </c>
      <c r="Q7">
        <v>0</v>
      </c>
      <c r="R7" s="29">
        <v>0</v>
      </c>
      <c r="S7" s="6">
        <v>39.989607999999997</v>
      </c>
      <c r="T7" s="6">
        <v>0</v>
      </c>
      <c r="U7" s="6">
        <v>0</v>
      </c>
      <c r="V7" s="6">
        <v>1503.0576799999999</v>
      </c>
      <c r="W7" s="6">
        <v>1709.90048</v>
      </c>
      <c r="X7" s="6">
        <v>786.00263999999993</v>
      </c>
      <c r="Y7" s="5">
        <f t="shared" si="7"/>
        <v>157707.31106216638</v>
      </c>
      <c r="Z7" s="6">
        <f t="shared" si="8"/>
        <v>6.3237337072334094</v>
      </c>
      <c r="AA7" s="6">
        <f t="shared" si="9"/>
        <v>3.0000000000000004</v>
      </c>
      <c r="AB7" s="6">
        <f t="shared" si="10"/>
        <v>4.166666666666667</v>
      </c>
      <c r="AC7" s="4">
        <f t="shared" si="0"/>
        <v>0.45967741935483869</v>
      </c>
      <c r="AD7" s="28" t="s">
        <v>776</v>
      </c>
      <c r="AE7" s="6">
        <f t="shared" si="1"/>
        <v>0</v>
      </c>
      <c r="AF7" s="4">
        <f t="shared" si="2"/>
        <v>8.4765935624954811E-2</v>
      </c>
      <c r="AG7" s="4">
        <f t="shared" si="3"/>
        <v>0.22551724137931034</v>
      </c>
      <c r="AH7" s="6">
        <f t="shared" si="4"/>
        <v>1</v>
      </c>
      <c r="AI7" s="6">
        <v>59.561398000000004</v>
      </c>
      <c r="AJ7" s="6">
        <v>2.0132699199999999</v>
      </c>
      <c r="AK7" s="4">
        <f t="shared" si="5"/>
        <v>5.0344827586206897E-2</v>
      </c>
      <c r="AL7" t="s">
        <v>3</v>
      </c>
      <c r="AM7" s="5"/>
    </row>
    <row r="8" spans="1:39" x14ac:dyDescent="0.3">
      <c r="A8" s="7" t="s">
        <v>15</v>
      </c>
      <c r="B8" s="22" t="s">
        <v>47</v>
      </c>
      <c r="C8" t="s">
        <v>19</v>
      </c>
      <c r="D8" t="s">
        <v>18</v>
      </c>
      <c r="E8" s="13">
        <v>304.79999999999995</v>
      </c>
      <c r="F8" s="5">
        <v>914.4</v>
      </c>
      <c r="G8" s="5">
        <v>152.64000000000001</v>
      </c>
      <c r="H8" s="5">
        <v>152.39999999999998</v>
      </c>
      <c r="I8" s="5">
        <v>0</v>
      </c>
      <c r="J8" s="5">
        <v>304.79999999999995</v>
      </c>
      <c r="K8" s="5">
        <v>208.27999999999997</v>
      </c>
      <c r="L8" s="5">
        <f t="shared" si="6"/>
        <v>46524.671999999999</v>
      </c>
      <c r="M8" s="5">
        <v>0</v>
      </c>
      <c r="N8" s="29">
        <v>0</v>
      </c>
      <c r="O8" s="5">
        <v>283.87039999999996</v>
      </c>
      <c r="P8" s="29">
        <v>8.9300000000000004E-3</v>
      </c>
      <c r="Q8">
        <v>0</v>
      </c>
      <c r="R8" s="29">
        <v>0</v>
      </c>
      <c r="S8" s="6">
        <v>55.089132399999997</v>
      </c>
      <c r="T8" s="6">
        <v>0</v>
      </c>
      <c r="U8" s="6">
        <v>0</v>
      </c>
      <c r="V8" s="6">
        <v>1434.1100799999999</v>
      </c>
      <c r="W8" s="6">
        <v>1654.7423999999999</v>
      </c>
      <c r="X8" s="6">
        <v>758.42359999999996</v>
      </c>
      <c r="Y8" s="5">
        <f t="shared" si="7"/>
        <v>215294.01070143995</v>
      </c>
      <c r="Z8" s="6">
        <f t="shared" si="8"/>
        <v>7.4222053595949493</v>
      </c>
      <c r="AA8" s="6">
        <f t="shared" si="9"/>
        <v>3.0000000000000004</v>
      </c>
      <c r="AB8" s="6">
        <f t="shared" si="10"/>
        <v>4.3902439024390247</v>
      </c>
      <c r="AC8" s="4">
        <f t="shared" si="0"/>
        <v>0.45833333333333337</v>
      </c>
      <c r="AD8" s="28" t="s">
        <v>776</v>
      </c>
      <c r="AE8" s="6">
        <f t="shared" si="1"/>
        <v>0</v>
      </c>
      <c r="AF8" s="4">
        <f t="shared" si="2"/>
        <v>8.4000659454646728E-2</v>
      </c>
      <c r="AG8" s="4">
        <f t="shared" si="3"/>
        <v>0.23247058823529412</v>
      </c>
      <c r="AH8" s="6">
        <f t="shared" si="4"/>
        <v>1</v>
      </c>
      <c r="AI8" s="6">
        <v>73.884602000000001</v>
      </c>
      <c r="AJ8" s="6">
        <v>2.6269035599999997</v>
      </c>
      <c r="AK8" s="4">
        <f t="shared" si="5"/>
        <v>4.7684605757196491E-2</v>
      </c>
      <c r="AL8" t="s">
        <v>3</v>
      </c>
      <c r="AM8" s="5"/>
    </row>
    <row r="9" spans="1:39" x14ac:dyDescent="0.3">
      <c r="A9" s="7" t="s">
        <v>15</v>
      </c>
      <c r="B9" s="22" t="s">
        <v>48</v>
      </c>
      <c r="C9" t="s">
        <v>19</v>
      </c>
      <c r="D9" t="s">
        <v>18</v>
      </c>
      <c r="E9" s="13">
        <v>304.79999999999995</v>
      </c>
      <c r="F9" s="5">
        <v>914.4</v>
      </c>
      <c r="G9" s="5">
        <v>155.184</v>
      </c>
      <c r="H9" s="5">
        <v>154.93999999999997</v>
      </c>
      <c r="I9" s="5">
        <v>0</v>
      </c>
      <c r="J9" s="5">
        <v>304.79999999999995</v>
      </c>
      <c r="K9" s="5">
        <v>233.42599999999999</v>
      </c>
      <c r="L9" s="5">
        <f t="shared" si="6"/>
        <v>47300.083199999994</v>
      </c>
      <c r="M9" s="5">
        <v>0</v>
      </c>
      <c r="N9" s="29">
        <v>0</v>
      </c>
      <c r="O9" s="5">
        <v>149.67712</v>
      </c>
      <c r="P9" s="29">
        <v>4.13E-3</v>
      </c>
      <c r="Q9">
        <v>0</v>
      </c>
      <c r="R9" s="29">
        <v>0</v>
      </c>
      <c r="S9" s="6">
        <v>23.717974399999999</v>
      </c>
      <c r="T9" s="6">
        <v>0</v>
      </c>
      <c r="U9" s="6">
        <v>0</v>
      </c>
      <c r="V9" s="6">
        <v>1420.3205599999999</v>
      </c>
      <c r="W9" s="6">
        <v>1696.11096</v>
      </c>
      <c r="X9" s="6">
        <v>785.31316400000003</v>
      </c>
      <c r="Y9" s="5">
        <f t="shared" si="7"/>
        <v>117543.41268560769</v>
      </c>
      <c r="Z9" s="6">
        <f t="shared" si="8"/>
        <v>4.870110306758975</v>
      </c>
      <c r="AA9" s="6">
        <f t="shared" si="9"/>
        <v>3.0000000000000004</v>
      </c>
      <c r="AB9" s="6">
        <f t="shared" si="10"/>
        <v>3.9173014145810665</v>
      </c>
      <c r="AC9" s="4">
        <f t="shared" si="0"/>
        <v>0.46300813008130082</v>
      </c>
      <c r="AD9" s="28" t="s">
        <v>776</v>
      </c>
      <c r="AE9" s="6">
        <f t="shared" si="1"/>
        <v>0</v>
      </c>
      <c r="AF9" s="4">
        <f t="shared" si="2"/>
        <v>0.10477527152563482</v>
      </c>
      <c r="AG9" s="4">
        <f t="shared" si="3"/>
        <v>0.24731976744186046</v>
      </c>
      <c r="AH9" s="6">
        <f t="shared" si="4"/>
        <v>1</v>
      </c>
      <c r="AI9" s="6">
        <v>48.351933999999993</v>
      </c>
      <c r="AJ9" s="6">
        <v>1.5168472</v>
      </c>
      <c r="AK9" s="4">
        <f t="shared" si="5"/>
        <v>6.3953488372093026E-2</v>
      </c>
      <c r="AL9" t="s">
        <v>3</v>
      </c>
      <c r="AM9" s="5"/>
    </row>
    <row r="10" spans="1:39" x14ac:dyDescent="0.3">
      <c r="A10" s="7" t="s">
        <v>15</v>
      </c>
      <c r="B10" s="22" t="s">
        <v>49</v>
      </c>
      <c r="C10" t="s">
        <v>19</v>
      </c>
      <c r="D10" t="s">
        <v>18</v>
      </c>
      <c r="E10" s="13">
        <v>304.79999999999995</v>
      </c>
      <c r="F10" s="5">
        <v>914.4</v>
      </c>
      <c r="G10" s="5">
        <v>152.64000000000001</v>
      </c>
      <c r="H10" s="5">
        <v>152.39999999999998</v>
      </c>
      <c r="I10" s="5">
        <v>0</v>
      </c>
      <c r="J10" s="5">
        <v>304.79999999999995</v>
      </c>
      <c r="K10" s="5">
        <v>210.82</v>
      </c>
      <c r="L10" s="5">
        <f t="shared" si="6"/>
        <v>46524.671999999999</v>
      </c>
      <c r="M10" s="5">
        <v>0</v>
      </c>
      <c r="N10" s="29">
        <v>0</v>
      </c>
      <c r="O10" s="5">
        <v>283.87039999999996</v>
      </c>
      <c r="P10" s="29">
        <v>8.8299999999999993E-3</v>
      </c>
      <c r="Q10">
        <v>0</v>
      </c>
      <c r="R10" s="29">
        <v>0</v>
      </c>
      <c r="S10" s="6">
        <v>43.161197600000001</v>
      </c>
      <c r="T10" s="6">
        <v>0</v>
      </c>
      <c r="U10" s="6">
        <v>0</v>
      </c>
      <c r="V10" s="6">
        <v>1434.1100799999999</v>
      </c>
      <c r="W10" s="6">
        <v>1654.7423999999999</v>
      </c>
      <c r="X10" s="6">
        <v>712.918184</v>
      </c>
      <c r="Y10" s="5">
        <f t="shared" si="7"/>
        <v>202376.37005935356</v>
      </c>
      <c r="Z10" s="6">
        <f t="shared" si="8"/>
        <v>6.5697182283565256</v>
      </c>
      <c r="AA10" s="6">
        <f t="shared" si="9"/>
        <v>3.0000000000000004</v>
      </c>
      <c r="AB10" s="6">
        <f t="shared" si="10"/>
        <v>4.3373493975903612</v>
      </c>
      <c r="AC10" s="4">
        <f t="shared" si="0"/>
        <v>0.43083333333333335</v>
      </c>
      <c r="AD10" s="28" t="s">
        <v>776</v>
      </c>
      <c r="AE10" s="6">
        <f t="shared" si="1"/>
        <v>0</v>
      </c>
      <c r="AF10" s="4">
        <f t="shared" si="2"/>
        <v>0.1007820052556022</v>
      </c>
      <c r="AG10" s="4">
        <f t="shared" si="3"/>
        <v>0.29339297124600638</v>
      </c>
      <c r="AH10" s="6">
        <f t="shared" si="4"/>
        <v>1</v>
      </c>
      <c r="AI10" s="6">
        <v>69.525366000000005</v>
      </c>
      <c r="AJ10" s="6">
        <v>2.4407450399999999</v>
      </c>
      <c r="AK10" s="4">
        <f t="shared" si="5"/>
        <v>5.6549520766773158E-2</v>
      </c>
      <c r="AL10" t="s">
        <v>3</v>
      </c>
      <c r="AM10" s="5"/>
    </row>
    <row r="11" spans="1:39" x14ac:dyDescent="0.3">
      <c r="A11" s="7" t="s">
        <v>15</v>
      </c>
      <c r="B11" s="22" t="s">
        <v>50</v>
      </c>
      <c r="C11" t="s">
        <v>19</v>
      </c>
      <c r="D11" t="s">
        <v>18</v>
      </c>
      <c r="E11" s="13">
        <v>304.79999999999995</v>
      </c>
      <c r="F11" s="5">
        <v>914.4</v>
      </c>
      <c r="G11" s="5">
        <v>152.64000000000001</v>
      </c>
      <c r="H11" s="5">
        <v>152.39999999999998</v>
      </c>
      <c r="I11" s="5">
        <v>0</v>
      </c>
      <c r="J11" s="5">
        <v>304.79999999999995</v>
      </c>
      <c r="K11" s="5">
        <v>208.27999999999997</v>
      </c>
      <c r="L11" s="5">
        <f t="shared" si="6"/>
        <v>46524.671999999999</v>
      </c>
      <c r="M11" s="5">
        <v>0</v>
      </c>
      <c r="N11" s="29">
        <v>0</v>
      </c>
      <c r="O11" s="5">
        <v>227.09631999999996</v>
      </c>
      <c r="P11" s="29">
        <v>7.1500000000000001E-3</v>
      </c>
      <c r="Q11">
        <v>0</v>
      </c>
      <c r="R11" s="29">
        <v>0</v>
      </c>
      <c r="S11" s="6">
        <v>32.129581600000002</v>
      </c>
      <c r="T11" s="6">
        <v>0</v>
      </c>
      <c r="U11" s="6">
        <v>0</v>
      </c>
      <c r="V11" s="6">
        <v>1434.1100799999999</v>
      </c>
      <c r="W11" s="6">
        <v>1654.7423999999999</v>
      </c>
      <c r="X11" s="6">
        <v>905.97146399999997</v>
      </c>
      <c r="Y11" s="5">
        <f t="shared" si="7"/>
        <v>205742.78549941245</v>
      </c>
      <c r="Z11" s="6">
        <f t="shared" si="8"/>
        <v>5.6682961813934885</v>
      </c>
      <c r="AA11" s="6">
        <f t="shared" si="9"/>
        <v>3.0000000000000004</v>
      </c>
      <c r="AB11" s="6">
        <f t="shared" si="10"/>
        <v>4.3902439024390247</v>
      </c>
      <c r="AC11" s="4">
        <f t="shared" si="0"/>
        <v>0.54749999999999999</v>
      </c>
      <c r="AD11" s="28" t="s">
        <v>776</v>
      </c>
      <c r="AE11" s="6">
        <f t="shared" si="1"/>
        <v>0</v>
      </c>
      <c r="AF11" s="4">
        <f t="shared" si="2"/>
        <v>0.13763732555942448</v>
      </c>
      <c r="AG11" s="4">
        <f t="shared" si="3"/>
        <v>0.3191416309012875</v>
      </c>
      <c r="AH11" s="6">
        <f t="shared" si="4"/>
        <v>1</v>
      </c>
      <c r="AI11" s="6">
        <v>62.630656000000002</v>
      </c>
      <c r="AJ11" s="6">
        <v>2.2270074800000002</v>
      </c>
      <c r="AK11" s="4">
        <f t="shared" si="5"/>
        <v>6.9313304721030047E-2</v>
      </c>
      <c r="AL11" t="s">
        <v>3</v>
      </c>
      <c r="AM11" s="5"/>
    </row>
    <row r="12" spans="1:39" x14ac:dyDescent="0.3">
      <c r="A12" s="7" t="s">
        <v>15</v>
      </c>
      <c r="B12" s="22" t="s">
        <v>51</v>
      </c>
      <c r="C12" t="s">
        <v>19</v>
      </c>
      <c r="D12" t="s">
        <v>46</v>
      </c>
      <c r="E12" s="13">
        <v>304.79999999999995</v>
      </c>
      <c r="F12" s="5">
        <v>914.4</v>
      </c>
      <c r="G12" s="5">
        <v>152.64000000000001</v>
      </c>
      <c r="H12" s="5">
        <v>152.39999999999998</v>
      </c>
      <c r="I12" s="5">
        <v>0</v>
      </c>
      <c r="J12" s="5">
        <v>304.79999999999995</v>
      </c>
      <c r="K12" s="5">
        <v>218.43999999999997</v>
      </c>
      <c r="L12" s="5">
        <f t="shared" si="6"/>
        <v>46524.671999999999</v>
      </c>
      <c r="M12" s="5">
        <v>0</v>
      </c>
      <c r="N12" s="29">
        <v>0</v>
      </c>
      <c r="O12" s="5">
        <v>200.64475999999999</v>
      </c>
      <c r="P12" s="29">
        <v>7.7400000000000004E-3</v>
      </c>
      <c r="Q12">
        <v>0</v>
      </c>
      <c r="R12" s="29">
        <v>0</v>
      </c>
      <c r="S12" s="6">
        <v>23.442183999999997</v>
      </c>
      <c r="T12" s="6">
        <v>0</v>
      </c>
      <c r="U12" s="6">
        <v>0</v>
      </c>
      <c r="V12" s="6">
        <v>1503.0576799999999</v>
      </c>
      <c r="W12" s="6">
        <v>1709.90048</v>
      </c>
      <c r="X12" s="6">
        <v>746.70250799999997</v>
      </c>
      <c r="Y12" s="5">
        <f t="shared" si="7"/>
        <v>149821.94550905807</v>
      </c>
      <c r="Z12" s="6">
        <f t="shared" si="8"/>
        <v>4.8417129200315046</v>
      </c>
      <c r="AA12" s="6">
        <f t="shared" si="9"/>
        <v>3.0000000000000004</v>
      </c>
      <c r="AB12" s="6">
        <f t="shared" si="10"/>
        <v>4.1860465116279073</v>
      </c>
      <c r="AC12" s="4">
        <f t="shared" si="0"/>
        <v>0.43669354838709673</v>
      </c>
      <c r="AD12" s="28" t="s">
        <v>776</v>
      </c>
      <c r="AE12" s="6">
        <f t="shared" si="1"/>
        <v>0</v>
      </c>
      <c r="AF12" s="4">
        <f t="shared" si="2"/>
        <v>0.1373706780275003</v>
      </c>
      <c r="AG12" s="4">
        <f t="shared" si="3"/>
        <v>0.49627058823529413</v>
      </c>
      <c r="AH12" s="6">
        <f t="shared" si="4"/>
        <v>1</v>
      </c>
      <c r="AI12" s="6">
        <v>54.223557999999997</v>
      </c>
      <c r="AJ12" s="6">
        <v>1.8409009199999999</v>
      </c>
      <c r="AK12" s="4">
        <f t="shared" si="5"/>
        <v>7.8529411764705889E-2</v>
      </c>
      <c r="AL12" t="s">
        <v>3</v>
      </c>
      <c r="AM12" s="5"/>
    </row>
    <row r="13" spans="1:39" x14ac:dyDescent="0.3">
      <c r="A13" s="7" t="s">
        <v>15</v>
      </c>
      <c r="B13" s="22" t="s">
        <v>52</v>
      </c>
      <c r="C13" t="s">
        <v>19</v>
      </c>
      <c r="D13" t="s">
        <v>18</v>
      </c>
      <c r="E13" s="13">
        <v>304.79999999999995</v>
      </c>
      <c r="F13" s="5">
        <v>914.4</v>
      </c>
      <c r="G13" s="5">
        <v>152.64000000000001</v>
      </c>
      <c r="H13" s="5">
        <v>152.39999999999998</v>
      </c>
      <c r="I13" s="5">
        <v>0</v>
      </c>
      <c r="J13" s="5">
        <v>304.79999999999995</v>
      </c>
      <c r="K13" s="5">
        <v>218.18599999999998</v>
      </c>
      <c r="L13" s="5">
        <f t="shared" si="6"/>
        <v>46524.671999999999</v>
      </c>
      <c r="M13" s="5">
        <v>0</v>
      </c>
      <c r="N13" s="29">
        <v>0</v>
      </c>
      <c r="O13" s="5">
        <v>233.54791999999998</v>
      </c>
      <c r="P13" s="29">
        <v>6.0299999999999998E-3</v>
      </c>
      <c r="Q13">
        <v>0</v>
      </c>
      <c r="R13" s="29">
        <v>0</v>
      </c>
      <c r="S13" s="6">
        <v>26.1311404</v>
      </c>
      <c r="T13" s="6">
        <v>0</v>
      </c>
      <c r="U13" s="6">
        <v>0</v>
      </c>
      <c r="V13" s="6">
        <v>1472.03126</v>
      </c>
      <c r="W13" s="6">
        <v>1758.1638</v>
      </c>
      <c r="X13" s="6">
        <v>830.81858</v>
      </c>
      <c r="Y13" s="5">
        <f t="shared" si="7"/>
        <v>194035.95125635358</v>
      </c>
      <c r="Z13" s="6">
        <f t="shared" si="8"/>
        <v>5.1118627133364996</v>
      </c>
      <c r="AA13" s="6">
        <f t="shared" si="9"/>
        <v>3.0000000000000004</v>
      </c>
      <c r="AB13" s="6">
        <f t="shared" si="10"/>
        <v>4.1909196740395815</v>
      </c>
      <c r="AC13" s="4">
        <f t="shared" si="0"/>
        <v>0.47254901960784312</v>
      </c>
      <c r="AD13" s="28" t="s">
        <v>776</v>
      </c>
      <c r="AE13" s="6">
        <f t="shared" si="1"/>
        <v>0</v>
      </c>
      <c r="AF13" s="4">
        <f t="shared" si="2"/>
        <v>0.15960280534305399</v>
      </c>
      <c r="AG13" s="4">
        <f t="shared" si="3"/>
        <v>0.33968469656992079</v>
      </c>
      <c r="AH13" s="6">
        <f t="shared" si="4"/>
        <v>1</v>
      </c>
      <c r="AI13" s="6">
        <v>59.205542000000001</v>
      </c>
      <c r="AJ13" s="6">
        <v>2.0132699199999999</v>
      </c>
      <c r="AK13" s="4">
        <f t="shared" si="5"/>
        <v>7.7044854881266486E-2</v>
      </c>
      <c r="AL13" t="s">
        <v>3</v>
      </c>
      <c r="AM13" s="5"/>
    </row>
    <row r="14" spans="1:39" x14ac:dyDescent="0.3">
      <c r="A14" s="7" t="s">
        <v>15</v>
      </c>
      <c r="B14" s="2" t="s">
        <v>53</v>
      </c>
      <c r="C14" t="s">
        <v>19</v>
      </c>
      <c r="D14" t="s">
        <v>18</v>
      </c>
      <c r="E14" s="13">
        <v>304.79999999999995</v>
      </c>
      <c r="F14" s="5">
        <v>914.4</v>
      </c>
      <c r="G14" s="5">
        <v>155.184</v>
      </c>
      <c r="H14" s="5">
        <v>154.93999999999997</v>
      </c>
      <c r="I14" s="5">
        <v>0</v>
      </c>
      <c r="J14" s="5">
        <v>304.79999999999995</v>
      </c>
      <c r="K14" s="5">
        <v>206.24799999999996</v>
      </c>
      <c r="L14" s="5">
        <f t="shared" si="6"/>
        <v>47300.083199999994</v>
      </c>
      <c r="M14" s="5">
        <v>0</v>
      </c>
      <c r="N14" s="29">
        <v>0</v>
      </c>
      <c r="O14" s="5">
        <v>220.64472000000001</v>
      </c>
      <c r="P14" s="29">
        <v>6.9499999999999996E-3</v>
      </c>
      <c r="Q14">
        <v>0</v>
      </c>
      <c r="R14" s="29">
        <v>0</v>
      </c>
      <c r="S14" s="6">
        <v>20.339541999999998</v>
      </c>
      <c r="T14" s="6">
        <v>0</v>
      </c>
      <c r="U14" s="6">
        <v>0</v>
      </c>
      <c r="V14" s="6">
        <v>1503.0576799999999</v>
      </c>
      <c r="W14" s="6">
        <v>1709.90048</v>
      </c>
      <c r="X14" s="6">
        <v>799.79215999999997</v>
      </c>
      <c r="Y14" s="5">
        <f t="shared" si="7"/>
        <v>176469.9172013952</v>
      </c>
      <c r="Z14" s="6">
        <f t="shared" si="8"/>
        <v>4.5099381370480014</v>
      </c>
      <c r="AA14" s="6">
        <f t="shared" si="9"/>
        <v>3.0000000000000004</v>
      </c>
      <c r="AB14" s="6">
        <f t="shared" si="10"/>
        <v>4.4334975369458132</v>
      </c>
      <c r="AC14" s="4">
        <f t="shared" si="0"/>
        <v>0.46774193548387094</v>
      </c>
      <c r="AD14" s="28" t="s">
        <v>776</v>
      </c>
      <c r="AE14" s="6">
        <f t="shared" si="1"/>
        <v>0</v>
      </c>
      <c r="AF14" s="4">
        <f t="shared" si="2"/>
        <v>0.18342883505376237</v>
      </c>
      <c r="AG14" s="4">
        <f t="shared" si="3"/>
        <v>0.51359322033898303</v>
      </c>
      <c r="AH14" s="6">
        <f t="shared" si="4"/>
        <v>1</v>
      </c>
      <c r="AI14" s="6">
        <v>55.246643999999996</v>
      </c>
      <c r="AJ14" s="6">
        <v>1.9719013599999999</v>
      </c>
      <c r="AK14" s="4">
        <f t="shared" si="5"/>
        <v>9.6949152542372893E-2</v>
      </c>
      <c r="AL14" t="s">
        <v>3</v>
      </c>
      <c r="AM14" s="5"/>
    </row>
    <row r="15" spans="1:39" x14ac:dyDescent="0.3">
      <c r="A15" s="7" t="s">
        <v>15</v>
      </c>
      <c r="B15" s="2" t="s">
        <v>54</v>
      </c>
      <c r="C15" t="s">
        <v>19</v>
      </c>
      <c r="D15" t="s">
        <v>18</v>
      </c>
      <c r="E15" s="13">
        <v>304.79999999999995</v>
      </c>
      <c r="F15" s="5">
        <v>914.4</v>
      </c>
      <c r="G15" s="5">
        <v>152.64000000000001</v>
      </c>
      <c r="H15" s="5">
        <v>152.39999999999998</v>
      </c>
      <c r="I15" s="5">
        <v>0</v>
      </c>
      <c r="J15" s="5">
        <v>304.79999999999995</v>
      </c>
      <c r="K15" s="5">
        <v>214.37599999999998</v>
      </c>
      <c r="L15" s="5">
        <f t="shared" si="6"/>
        <v>46524.671999999999</v>
      </c>
      <c r="M15" s="5">
        <v>0</v>
      </c>
      <c r="N15" s="29">
        <v>0</v>
      </c>
      <c r="O15" s="5">
        <v>283.87039999999996</v>
      </c>
      <c r="P15" s="29">
        <v>8.6800000000000002E-3</v>
      </c>
      <c r="Q15">
        <v>0</v>
      </c>
      <c r="R15" s="29">
        <v>0</v>
      </c>
      <c r="S15" s="6">
        <v>24.476398</v>
      </c>
      <c r="T15" s="6">
        <v>0</v>
      </c>
      <c r="U15" s="6">
        <v>0</v>
      </c>
      <c r="V15" s="6">
        <v>1434.1100799999999</v>
      </c>
      <c r="W15" s="6">
        <v>1654.7423999999999</v>
      </c>
      <c r="X15" s="6">
        <v>719.123468</v>
      </c>
      <c r="Y15" s="5">
        <f t="shared" si="7"/>
        <v>204137.86651054717</v>
      </c>
      <c r="Z15" s="6">
        <f t="shared" si="8"/>
        <v>4.9473627317996405</v>
      </c>
      <c r="AA15" s="6">
        <f t="shared" si="9"/>
        <v>3.0000000000000004</v>
      </c>
      <c r="AB15" s="6">
        <f t="shared" si="10"/>
        <v>4.2654028436018958</v>
      </c>
      <c r="AC15" s="4">
        <f t="shared" si="0"/>
        <v>0.43458333333333338</v>
      </c>
      <c r="AD15" s="28" t="s">
        <v>776</v>
      </c>
      <c r="AE15" s="6">
        <f t="shared" si="1"/>
        <v>0</v>
      </c>
      <c r="AF15" s="4">
        <f t="shared" si="2"/>
        <v>0.17926386059192329</v>
      </c>
      <c r="AG15" s="4">
        <f t="shared" si="3"/>
        <v>0.50857464788732387</v>
      </c>
      <c r="AH15" s="6">
        <f t="shared" si="4"/>
        <v>1</v>
      </c>
      <c r="AI15" s="6">
        <v>62.853066000000005</v>
      </c>
      <c r="AJ15" s="6">
        <v>2.1718494000000002</v>
      </c>
      <c r="AK15" s="4">
        <f t="shared" si="5"/>
        <v>8.873239436619719E-2</v>
      </c>
      <c r="AL15" t="s">
        <v>3</v>
      </c>
      <c r="AM15" s="5"/>
    </row>
    <row r="16" spans="1:39" x14ac:dyDescent="0.3">
      <c r="A16" s="7" t="s">
        <v>15</v>
      </c>
      <c r="B16" s="2" t="s">
        <v>55</v>
      </c>
      <c r="C16" t="s">
        <v>19</v>
      </c>
      <c r="D16" t="s">
        <v>46</v>
      </c>
      <c r="E16" s="13">
        <v>304.79999999999995</v>
      </c>
      <c r="F16" s="5">
        <v>914.4</v>
      </c>
      <c r="G16" s="5">
        <v>152.64000000000001</v>
      </c>
      <c r="H16" s="5">
        <v>152.39999999999998</v>
      </c>
      <c r="I16" s="5">
        <v>0</v>
      </c>
      <c r="J16" s="5">
        <v>304.79999999999995</v>
      </c>
      <c r="K16" s="5">
        <v>219.964</v>
      </c>
      <c r="L16" s="5">
        <f t="shared" si="6"/>
        <v>46524.671999999999</v>
      </c>
      <c r="M16" s="5">
        <v>0</v>
      </c>
      <c r="N16" s="29">
        <v>0</v>
      </c>
      <c r="O16" s="5">
        <v>233.54791999999998</v>
      </c>
      <c r="P16" s="29">
        <v>7.0299999999999998E-3</v>
      </c>
      <c r="Q16">
        <v>0</v>
      </c>
      <c r="R16" s="29">
        <v>0</v>
      </c>
      <c r="S16" s="6">
        <v>17.926375999999998</v>
      </c>
      <c r="T16" s="6">
        <v>0</v>
      </c>
      <c r="U16" s="6">
        <v>0</v>
      </c>
      <c r="V16" s="6">
        <v>1472.03126</v>
      </c>
      <c r="W16" s="6">
        <v>1758.1638</v>
      </c>
      <c r="X16" s="6">
        <v>826.68172400000003</v>
      </c>
      <c r="Y16" s="5">
        <f t="shared" si="7"/>
        <v>193069.79714221405</v>
      </c>
      <c r="Z16" s="6">
        <f t="shared" si="8"/>
        <v>4.2339551249393272</v>
      </c>
      <c r="AA16" s="6">
        <f t="shared" si="9"/>
        <v>3.0000000000000004</v>
      </c>
      <c r="AB16" s="6">
        <f t="shared" si="10"/>
        <v>4.1570438799076213</v>
      </c>
      <c r="AC16" s="4">
        <f t="shared" si="0"/>
        <v>0.47019607843137257</v>
      </c>
      <c r="AD16" s="28" t="s">
        <v>776</v>
      </c>
      <c r="AE16" s="6">
        <f t="shared" si="1"/>
        <v>0</v>
      </c>
      <c r="AF16" s="4">
        <f t="shared" si="2"/>
        <v>0.23149334952695802</v>
      </c>
      <c r="AG16" s="4">
        <f t="shared" si="3"/>
        <v>0.57727115384615391</v>
      </c>
      <c r="AH16" s="6">
        <f t="shared" si="4"/>
        <v>1</v>
      </c>
      <c r="AI16" s="6">
        <v>51.777048000000001</v>
      </c>
      <c r="AJ16" s="6">
        <v>1.7581637999999999</v>
      </c>
      <c r="AK16" s="4">
        <f t="shared" si="5"/>
        <v>9.8076923076923089E-2</v>
      </c>
      <c r="AL16" t="s">
        <v>3</v>
      </c>
      <c r="AM16" s="5"/>
    </row>
    <row r="17" spans="1:39" x14ac:dyDescent="0.3">
      <c r="A17" s="7" t="s">
        <v>15</v>
      </c>
      <c r="B17" s="22" t="s">
        <v>56</v>
      </c>
      <c r="C17" t="s">
        <v>19</v>
      </c>
      <c r="D17" t="s">
        <v>18</v>
      </c>
      <c r="E17" s="13">
        <v>304.79999999999995</v>
      </c>
      <c r="F17" s="5">
        <v>609.59999999999991</v>
      </c>
      <c r="G17" s="5">
        <v>152.64000000000001</v>
      </c>
      <c r="H17" s="5">
        <v>152.39999999999998</v>
      </c>
      <c r="I17" s="5">
        <v>0</v>
      </c>
      <c r="J17" s="5">
        <v>304.79999999999995</v>
      </c>
      <c r="K17" s="5">
        <v>212.08999999999997</v>
      </c>
      <c r="L17" s="5">
        <f t="shared" si="6"/>
        <v>46524.671999999999</v>
      </c>
      <c r="M17" s="5">
        <v>0</v>
      </c>
      <c r="N17" s="29">
        <v>0</v>
      </c>
      <c r="O17" s="5">
        <v>140.64488</v>
      </c>
      <c r="P17" s="29">
        <v>4.3499999999999997E-3</v>
      </c>
      <c r="Q17">
        <v>0</v>
      </c>
      <c r="R17" s="29">
        <v>0</v>
      </c>
      <c r="S17" s="6">
        <v>23.097445999999998</v>
      </c>
      <c r="T17" s="6">
        <v>0</v>
      </c>
      <c r="U17" s="6">
        <v>0</v>
      </c>
      <c r="V17" s="6">
        <v>1503.0576799999999</v>
      </c>
      <c r="W17" s="6">
        <v>1709.90048</v>
      </c>
      <c r="X17" s="6">
        <v>806.68691999999999</v>
      </c>
      <c r="Y17" s="5">
        <f t="shared" si="7"/>
        <v>113456.38506096959</v>
      </c>
      <c r="Z17" s="6">
        <f t="shared" si="8"/>
        <v>4.8059802330013799</v>
      </c>
      <c r="AA17" s="6">
        <f t="shared" si="9"/>
        <v>2</v>
      </c>
      <c r="AB17" s="6">
        <f t="shared" si="10"/>
        <v>2.874251497005988</v>
      </c>
      <c r="AC17" s="4">
        <f t="shared" si="0"/>
        <v>0.47177419354838707</v>
      </c>
      <c r="AD17" s="28" t="s">
        <v>776</v>
      </c>
      <c r="AE17" s="6">
        <f t="shared" si="1"/>
        <v>0</v>
      </c>
      <c r="AF17" s="4">
        <f t="shared" si="2"/>
        <v>0.10558000093870271</v>
      </c>
      <c r="AG17" s="4">
        <f t="shared" si="3"/>
        <v>0.28307462686567164</v>
      </c>
      <c r="AH17" s="6">
        <f t="shared" si="4"/>
        <v>1</v>
      </c>
      <c r="AI17" s="6">
        <v>64.899237999999997</v>
      </c>
      <c r="AJ17" s="6">
        <v>2.2683760399999997</v>
      </c>
      <c r="AK17" s="4">
        <f t="shared" si="5"/>
        <v>9.8208955223880595E-2</v>
      </c>
      <c r="AL17" t="s">
        <v>3</v>
      </c>
      <c r="AM17" s="5"/>
    </row>
    <row r="18" spans="1:39" x14ac:dyDescent="0.3">
      <c r="A18" s="7" t="s">
        <v>15</v>
      </c>
      <c r="B18" s="22" t="s">
        <v>57</v>
      </c>
      <c r="C18" t="s">
        <v>19</v>
      </c>
      <c r="D18" t="s">
        <v>18</v>
      </c>
      <c r="E18" s="13">
        <v>304.79999999999995</v>
      </c>
      <c r="F18" s="5">
        <v>609.59999999999991</v>
      </c>
      <c r="G18" s="5">
        <v>152.64000000000001</v>
      </c>
      <c r="H18" s="5">
        <v>152.39999999999998</v>
      </c>
      <c r="I18" s="5">
        <v>0</v>
      </c>
      <c r="J18" s="5">
        <v>304.79999999999995</v>
      </c>
      <c r="K18" s="5">
        <v>215.89999999999998</v>
      </c>
      <c r="L18" s="5">
        <f t="shared" si="6"/>
        <v>46524.671999999999</v>
      </c>
      <c r="M18" s="5">
        <v>0</v>
      </c>
      <c r="N18" s="29">
        <v>0</v>
      </c>
      <c r="O18" s="5">
        <v>160.64483999999999</v>
      </c>
      <c r="P18" s="29">
        <v>4.8799999999999998E-3</v>
      </c>
      <c r="Q18">
        <v>0</v>
      </c>
      <c r="R18" s="29">
        <v>0</v>
      </c>
      <c r="S18" s="6">
        <v>23.097445999999998</v>
      </c>
      <c r="T18" s="6">
        <v>0</v>
      </c>
      <c r="U18" s="6">
        <v>0</v>
      </c>
      <c r="V18" s="6">
        <v>1503.0576799999999</v>
      </c>
      <c r="W18" s="6">
        <v>1709.90048</v>
      </c>
      <c r="X18" s="6">
        <v>813.58168000000001</v>
      </c>
      <c r="Y18" s="5">
        <f t="shared" si="7"/>
        <v>130697.69881053119</v>
      </c>
      <c r="Z18" s="6">
        <f t="shared" si="8"/>
        <v>4.8059802330013799</v>
      </c>
      <c r="AA18" s="6">
        <f t="shared" si="9"/>
        <v>2</v>
      </c>
      <c r="AB18" s="6">
        <f t="shared" si="10"/>
        <v>2.8235294117647056</v>
      </c>
      <c r="AC18" s="4">
        <f t="shared" si="0"/>
        <v>0.47580645161290325</v>
      </c>
      <c r="AD18" s="28" t="s">
        <v>776</v>
      </c>
      <c r="AE18" s="6">
        <f t="shared" si="1"/>
        <v>0</v>
      </c>
      <c r="AF18" s="4">
        <f t="shared" si="2"/>
        <v>0.12162438593197535</v>
      </c>
      <c r="AG18" s="4">
        <f t="shared" si="3"/>
        <v>0.3175641791044776</v>
      </c>
      <c r="AH18" s="6">
        <f t="shared" si="4"/>
        <v>1</v>
      </c>
      <c r="AI18" s="6">
        <v>71.616020000000006</v>
      </c>
      <c r="AJ18" s="6">
        <v>2.4545345599999999</v>
      </c>
      <c r="AK18" s="4">
        <f t="shared" si="5"/>
        <v>0.10626865671641791</v>
      </c>
      <c r="AL18" t="s">
        <v>3</v>
      </c>
      <c r="AM18" s="5"/>
    </row>
    <row r="19" spans="1:39" x14ac:dyDescent="0.3">
      <c r="A19" s="7" t="s">
        <v>15</v>
      </c>
      <c r="B19" s="22" t="s">
        <v>58</v>
      </c>
      <c r="C19" t="s">
        <v>19</v>
      </c>
      <c r="D19" t="s">
        <v>18</v>
      </c>
      <c r="E19" s="13">
        <v>304.79999999999995</v>
      </c>
      <c r="F19" s="5">
        <v>609.59999999999991</v>
      </c>
      <c r="G19" s="5">
        <v>152.64000000000001</v>
      </c>
      <c r="H19" s="5">
        <v>152.39999999999998</v>
      </c>
      <c r="I19" s="5">
        <v>0</v>
      </c>
      <c r="J19" s="5">
        <v>304.79999999999995</v>
      </c>
      <c r="K19" s="5">
        <v>216.66199999999998</v>
      </c>
      <c r="L19" s="5">
        <f t="shared" si="6"/>
        <v>46524.671999999999</v>
      </c>
      <c r="M19" s="5">
        <v>0</v>
      </c>
      <c r="N19" s="29">
        <v>0</v>
      </c>
      <c r="O19" s="5">
        <v>200.64475999999999</v>
      </c>
      <c r="P19" s="29">
        <v>6.0799999999999995E-3</v>
      </c>
      <c r="Q19">
        <v>0</v>
      </c>
      <c r="R19" s="29">
        <v>0</v>
      </c>
      <c r="S19" s="6">
        <v>22.890603200000001</v>
      </c>
      <c r="T19" s="6">
        <v>0</v>
      </c>
      <c r="U19" s="6">
        <v>0</v>
      </c>
      <c r="V19" s="6">
        <v>1503.0576799999999</v>
      </c>
      <c r="W19" s="6">
        <v>1709.90048</v>
      </c>
      <c r="X19" s="6">
        <v>806.68691999999999</v>
      </c>
      <c r="Y19" s="5">
        <f t="shared" si="7"/>
        <v>161857.5034585392</v>
      </c>
      <c r="Z19" s="6">
        <f t="shared" si="8"/>
        <v>4.7844125240200599</v>
      </c>
      <c r="AA19" s="6">
        <f t="shared" si="9"/>
        <v>2</v>
      </c>
      <c r="AB19" s="6">
        <f t="shared" si="10"/>
        <v>2.8135990621336457</v>
      </c>
      <c r="AC19" s="4">
        <f t="shared" si="0"/>
        <v>0.47177419354838707</v>
      </c>
      <c r="AD19" s="28" t="s">
        <v>776</v>
      </c>
      <c r="AE19" s="6">
        <f t="shared" si="1"/>
        <v>0</v>
      </c>
      <c r="AF19" s="4">
        <f t="shared" si="2"/>
        <v>0.15198204374100174</v>
      </c>
      <c r="AG19" s="4">
        <f t="shared" si="3"/>
        <v>0.39922891566265051</v>
      </c>
      <c r="AH19" s="6">
        <f t="shared" si="4"/>
        <v>1</v>
      </c>
      <c r="AI19" s="6">
        <v>81.135167999999993</v>
      </c>
      <c r="AJ19" s="6">
        <v>2.8061673200000001</v>
      </c>
      <c r="AK19" s="4">
        <f t="shared" si="5"/>
        <v>0.12259036144578313</v>
      </c>
      <c r="AL19" t="s">
        <v>3</v>
      </c>
      <c r="AM19" s="5"/>
    </row>
    <row r="20" spans="1:39" x14ac:dyDescent="0.3">
      <c r="A20" s="7" t="s">
        <v>15</v>
      </c>
      <c r="B20" s="2" t="s">
        <v>59</v>
      </c>
      <c r="C20" t="s">
        <v>19</v>
      </c>
      <c r="D20" t="s">
        <v>18</v>
      </c>
      <c r="E20" s="13">
        <v>304.79999999999995</v>
      </c>
      <c r="F20" s="5">
        <v>609.59999999999991</v>
      </c>
      <c r="G20" s="5">
        <v>152.64000000000001</v>
      </c>
      <c r="H20" s="5">
        <v>152.39999999999998</v>
      </c>
      <c r="I20" s="5">
        <v>0</v>
      </c>
      <c r="J20" s="5">
        <v>304.79999999999995</v>
      </c>
      <c r="K20" s="5">
        <v>213.86799999999999</v>
      </c>
      <c r="L20" s="5">
        <f t="shared" si="6"/>
        <v>46524.671999999999</v>
      </c>
      <c r="M20" s="5">
        <v>0</v>
      </c>
      <c r="N20" s="29">
        <v>0</v>
      </c>
      <c r="O20" s="5">
        <v>180.6448</v>
      </c>
      <c r="P20" s="29">
        <v>5.5400000000000007E-3</v>
      </c>
      <c r="Q20">
        <v>0</v>
      </c>
      <c r="R20" s="29">
        <v>0</v>
      </c>
      <c r="S20" s="6">
        <v>16.823214399999998</v>
      </c>
      <c r="T20" s="6">
        <v>0</v>
      </c>
      <c r="U20" s="6">
        <v>0</v>
      </c>
      <c r="V20" s="6">
        <v>1503.0576799999999</v>
      </c>
      <c r="W20" s="6">
        <v>1709.90048</v>
      </c>
      <c r="X20" s="6">
        <v>812.89220399999999</v>
      </c>
      <c r="Y20" s="5">
        <f t="shared" si="7"/>
        <v>146844.7496131392</v>
      </c>
      <c r="Z20" s="6">
        <f t="shared" si="8"/>
        <v>4.1016111956156935</v>
      </c>
      <c r="AA20" s="6">
        <f t="shared" si="9"/>
        <v>2</v>
      </c>
      <c r="AB20" s="6">
        <f t="shared" si="10"/>
        <v>2.8503562945368168</v>
      </c>
      <c r="AC20" s="4">
        <f t="shared" si="0"/>
        <v>0.47540322580645161</v>
      </c>
      <c r="AD20" s="28" t="s">
        <v>776</v>
      </c>
      <c r="AE20" s="6">
        <f t="shared" si="1"/>
        <v>0</v>
      </c>
      <c r="AF20" s="4">
        <f t="shared" si="2"/>
        <v>0.18761438034848957</v>
      </c>
      <c r="AG20" s="4">
        <f t="shared" si="3"/>
        <v>0.49496721311475417</v>
      </c>
      <c r="AH20" s="6">
        <f t="shared" si="4"/>
        <v>1</v>
      </c>
      <c r="AI20" s="6">
        <v>66.945409999999995</v>
      </c>
      <c r="AJ20" s="6">
        <v>2.3166393599999999</v>
      </c>
      <c r="AK20" s="4">
        <f t="shared" si="5"/>
        <v>0.13770491803278689</v>
      </c>
      <c r="AL20" t="s">
        <v>3</v>
      </c>
      <c r="AM20" s="5"/>
    </row>
    <row r="21" spans="1:39" x14ac:dyDescent="0.3">
      <c r="A21" s="7" t="s">
        <v>15</v>
      </c>
      <c r="B21" s="22" t="s">
        <v>60</v>
      </c>
      <c r="C21" t="s">
        <v>19</v>
      </c>
      <c r="D21" t="s">
        <v>18</v>
      </c>
      <c r="E21" s="13">
        <v>304.79999999999995</v>
      </c>
      <c r="F21" s="5">
        <v>1371.6</v>
      </c>
      <c r="G21" s="5">
        <v>152.64000000000001</v>
      </c>
      <c r="H21" s="5">
        <v>152.39999999999998</v>
      </c>
      <c r="I21" s="5">
        <v>0</v>
      </c>
      <c r="J21" s="5">
        <v>304.79999999999995</v>
      </c>
      <c r="K21" s="5">
        <v>214.62999999999997</v>
      </c>
      <c r="L21" s="5">
        <f t="shared" si="6"/>
        <v>46524.671999999999</v>
      </c>
      <c r="M21" s="5">
        <v>0</v>
      </c>
      <c r="N21" s="29">
        <v>0</v>
      </c>
      <c r="O21" s="5">
        <v>100.64496</v>
      </c>
      <c r="P21" s="29">
        <v>3.0699999999999998E-3</v>
      </c>
      <c r="Q21">
        <v>0</v>
      </c>
      <c r="R21" s="29">
        <v>0</v>
      </c>
      <c r="S21" s="6">
        <v>23.097445999999998</v>
      </c>
      <c r="T21" s="6">
        <v>0</v>
      </c>
      <c r="U21" s="6">
        <v>0</v>
      </c>
      <c r="V21" s="6">
        <v>1503.0576799999999</v>
      </c>
      <c r="W21" s="6">
        <v>1709.90048</v>
      </c>
      <c r="X21" s="6">
        <v>421.269836</v>
      </c>
      <c r="Y21" s="5">
        <f t="shared" si="7"/>
        <v>42398.685793426557</v>
      </c>
      <c r="Z21" s="6">
        <f t="shared" si="8"/>
        <v>4.8059802330013799</v>
      </c>
      <c r="AA21" s="6">
        <f t="shared" si="9"/>
        <v>4.5</v>
      </c>
      <c r="AB21" s="6">
        <f t="shared" si="10"/>
        <v>6.3905325443786989</v>
      </c>
      <c r="AC21" s="4">
        <f t="shared" si="0"/>
        <v>0.24637096774193548</v>
      </c>
      <c r="AD21" s="28" t="s">
        <v>776</v>
      </c>
      <c r="AE21" s="6">
        <f t="shared" si="1"/>
        <v>0</v>
      </c>
      <c r="AF21" s="4">
        <f t="shared" si="2"/>
        <v>3.9455278638255264E-2</v>
      </c>
      <c r="AG21" s="4">
        <f t="shared" si="3"/>
        <v>0.19977910447761191</v>
      </c>
      <c r="AH21" s="6">
        <f t="shared" si="4"/>
        <v>1</v>
      </c>
      <c r="AI21" s="6">
        <v>17.7928</v>
      </c>
      <c r="AJ21" s="6">
        <v>0.65500219999999998</v>
      </c>
      <c r="AK21" s="4">
        <f t="shared" si="5"/>
        <v>2.8358208955223882E-2</v>
      </c>
      <c r="AL21" t="s">
        <v>3</v>
      </c>
      <c r="AM21" s="5"/>
    </row>
    <row r="22" spans="1:39" x14ac:dyDescent="0.3">
      <c r="A22" s="7" t="s">
        <v>15</v>
      </c>
      <c r="B22" s="22" t="s">
        <v>61</v>
      </c>
      <c r="C22" t="s">
        <v>19</v>
      </c>
      <c r="D22" t="s">
        <v>18</v>
      </c>
      <c r="E22" s="13">
        <v>304.79999999999995</v>
      </c>
      <c r="F22" s="5">
        <v>1371.6</v>
      </c>
      <c r="G22" s="5">
        <v>152.64000000000001</v>
      </c>
      <c r="H22" s="5">
        <v>152.39999999999998</v>
      </c>
      <c r="I22" s="5">
        <v>0</v>
      </c>
      <c r="J22" s="5">
        <v>304.79999999999995</v>
      </c>
      <c r="K22" s="5">
        <v>227.32999999999996</v>
      </c>
      <c r="L22" s="5">
        <f t="shared" si="6"/>
        <v>46524.671999999999</v>
      </c>
      <c r="M22" s="5">
        <v>0</v>
      </c>
      <c r="N22" s="29">
        <v>0</v>
      </c>
      <c r="O22" s="5">
        <v>140.64488</v>
      </c>
      <c r="P22" s="29">
        <v>4.0500000000000006E-3</v>
      </c>
      <c r="Q22">
        <v>0</v>
      </c>
      <c r="R22" s="29">
        <v>0</v>
      </c>
      <c r="S22" s="6">
        <v>21.580598800000001</v>
      </c>
      <c r="T22" s="6">
        <v>0</v>
      </c>
      <c r="U22" s="6">
        <v>0</v>
      </c>
      <c r="V22" s="6">
        <v>1503.0576799999999</v>
      </c>
      <c r="W22" s="6">
        <v>1709.90048</v>
      </c>
      <c r="X22" s="6">
        <v>406.10136399999999</v>
      </c>
      <c r="Y22" s="5">
        <f t="shared" si="7"/>
        <v>57116.077607616317</v>
      </c>
      <c r="Z22" s="6">
        <f t="shared" si="8"/>
        <v>4.6454923097557703</v>
      </c>
      <c r="AA22" s="6">
        <f t="shared" si="9"/>
        <v>4.5</v>
      </c>
      <c r="AB22" s="6">
        <f t="shared" si="10"/>
        <v>6.0335195530726269</v>
      </c>
      <c r="AC22" s="4">
        <f t="shared" si="0"/>
        <v>0.23749999999999999</v>
      </c>
      <c r="AD22" s="28" t="s">
        <v>776</v>
      </c>
      <c r="AE22" s="6">
        <f t="shared" si="1"/>
        <v>0</v>
      </c>
      <c r="AF22" s="4">
        <f t="shared" si="2"/>
        <v>5.6886807802135723E-2</v>
      </c>
      <c r="AG22" s="4">
        <f t="shared" si="3"/>
        <v>0.28207667731629393</v>
      </c>
      <c r="AH22" s="6">
        <f t="shared" si="4"/>
        <v>1</v>
      </c>
      <c r="AI22" s="6">
        <v>24.153725999999999</v>
      </c>
      <c r="AJ22" s="6">
        <v>0.82737119999999997</v>
      </c>
      <c r="AK22" s="4">
        <f t="shared" si="5"/>
        <v>3.8338658146964855E-2</v>
      </c>
      <c r="AL22" t="s">
        <v>3</v>
      </c>
      <c r="AM22" s="5"/>
    </row>
    <row r="23" spans="1:39" x14ac:dyDescent="0.3">
      <c r="A23" s="7" t="s">
        <v>15</v>
      </c>
      <c r="B23" s="22" t="s">
        <v>62</v>
      </c>
      <c r="C23" t="s">
        <v>19</v>
      </c>
      <c r="D23" t="s">
        <v>18</v>
      </c>
      <c r="E23" s="13">
        <v>304.79999999999995</v>
      </c>
      <c r="F23" s="5">
        <v>1371.6</v>
      </c>
      <c r="G23" s="5">
        <v>152.64000000000001</v>
      </c>
      <c r="H23" s="5">
        <v>152.39999999999998</v>
      </c>
      <c r="I23" s="5">
        <v>0</v>
      </c>
      <c r="J23" s="5">
        <v>304.79999999999995</v>
      </c>
      <c r="K23" s="5">
        <v>206.24799999999996</v>
      </c>
      <c r="L23" s="5">
        <f t="shared" si="6"/>
        <v>46524.671999999999</v>
      </c>
      <c r="M23" s="5">
        <v>0</v>
      </c>
      <c r="N23" s="29">
        <v>0</v>
      </c>
      <c r="O23" s="5">
        <v>301.28971999999999</v>
      </c>
      <c r="P23" s="29">
        <v>9.58E-3</v>
      </c>
      <c r="Q23">
        <v>0</v>
      </c>
      <c r="R23" s="29">
        <v>0</v>
      </c>
      <c r="S23" s="6">
        <v>38.817498799999996</v>
      </c>
      <c r="T23" s="6">
        <v>0</v>
      </c>
      <c r="U23" s="6">
        <v>0</v>
      </c>
      <c r="V23" s="6">
        <v>1503.0576799999999</v>
      </c>
      <c r="W23" s="6">
        <v>1709.90048</v>
      </c>
      <c r="X23" s="6">
        <v>407.48031600000002</v>
      </c>
      <c r="Y23" s="5">
        <f t="shared" si="7"/>
        <v>122769.63031315152</v>
      </c>
      <c r="Z23" s="6">
        <f t="shared" si="8"/>
        <v>6.2303690741399897</v>
      </c>
      <c r="AA23" s="6">
        <f t="shared" si="9"/>
        <v>4.5</v>
      </c>
      <c r="AB23" s="6">
        <f t="shared" si="10"/>
        <v>6.6502463054187197</v>
      </c>
      <c r="AC23" s="4">
        <f t="shared" si="0"/>
        <v>0.23830645161290323</v>
      </c>
      <c r="AD23" s="28" t="s">
        <v>776</v>
      </c>
      <c r="AE23" s="6">
        <f t="shared" si="1"/>
        <v>0</v>
      </c>
      <c r="AF23" s="4">
        <f t="shared" si="2"/>
        <v>6.7979830879423289E-2</v>
      </c>
      <c r="AG23" s="4">
        <f t="shared" si="3"/>
        <v>0.37094849023090587</v>
      </c>
      <c r="AH23" s="6">
        <f t="shared" si="4"/>
        <v>1</v>
      </c>
      <c r="AI23" s="6">
        <v>38.165556000000002</v>
      </c>
      <c r="AJ23" s="6">
        <v>1.40653104</v>
      </c>
      <c r="AK23" s="4">
        <f t="shared" si="5"/>
        <v>3.6234458259325045E-2</v>
      </c>
      <c r="AL23" t="s">
        <v>3</v>
      </c>
      <c r="AM23" s="5"/>
    </row>
    <row r="24" spans="1:39" x14ac:dyDescent="0.3">
      <c r="A24" s="7" t="s">
        <v>15</v>
      </c>
      <c r="B24" s="22" t="s">
        <v>63</v>
      </c>
      <c r="C24" t="s">
        <v>19</v>
      </c>
      <c r="D24" t="s">
        <v>18</v>
      </c>
      <c r="E24" s="13">
        <v>304.79999999999995</v>
      </c>
      <c r="F24" s="5">
        <v>914.4</v>
      </c>
      <c r="G24" s="5">
        <v>152.64000000000001</v>
      </c>
      <c r="H24" s="5">
        <v>152.39999999999998</v>
      </c>
      <c r="I24" s="5">
        <v>0</v>
      </c>
      <c r="J24" s="5">
        <v>304.79999999999995</v>
      </c>
      <c r="K24" s="5">
        <v>214.62999999999997</v>
      </c>
      <c r="L24" s="5">
        <f t="shared" si="6"/>
        <v>46524.671999999999</v>
      </c>
      <c r="M24" s="5">
        <v>0</v>
      </c>
      <c r="N24" s="29">
        <v>0</v>
      </c>
      <c r="O24" s="5">
        <v>113.54815999999998</v>
      </c>
      <c r="P24" s="29">
        <v>3.4699999999999996E-3</v>
      </c>
      <c r="Q24">
        <v>0</v>
      </c>
      <c r="R24" s="29">
        <v>0</v>
      </c>
      <c r="S24" s="6">
        <v>36.886966000000001</v>
      </c>
      <c r="T24" s="6">
        <v>0</v>
      </c>
      <c r="U24" s="6">
        <v>0</v>
      </c>
      <c r="V24" s="6">
        <v>1434.1100799999999</v>
      </c>
      <c r="W24" s="6">
        <v>1654.7423999999999</v>
      </c>
      <c r="X24" s="6">
        <v>421.95931200000001</v>
      </c>
      <c r="Y24" s="5">
        <f t="shared" si="7"/>
        <v>47912.703472465917</v>
      </c>
      <c r="Z24" s="6">
        <f t="shared" si="8"/>
        <v>6.0734640856763118</v>
      </c>
      <c r="AA24" s="6">
        <f t="shared" si="9"/>
        <v>3.0000000000000004</v>
      </c>
      <c r="AB24" s="6">
        <f t="shared" si="10"/>
        <v>4.2603550295857993</v>
      </c>
      <c r="AC24" s="4">
        <f t="shared" si="0"/>
        <v>0.255</v>
      </c>
      <c r="AD24" s="28" t="s">
        <v>776</v>
      </c>
      <c r="AE24" s="6">
        <f t="shared" si="1"/>
        <v>0</v>
      </c>
      <c r="AF24" s="4">
        <f t="shared" si="2"/>
        <v>2.7918650443778285E-2</v>
      </c>
      <c r="AG24" s="4">
        <f t="shared" si="3"/>
        <v>0.13490841121495323</v>
      </c>
      <c r="AH24" s="6">
        <f t="shared" si="4"/>
        <v>1</v>
      </c>
      <c r="AI24" s="6">
        <v>32.694269999999996</v>
      </c>
      <c r="AJ24" s="6">
        <v>1.14453016</v>
      </c>
      <c r="AK24" s="4">
        <f t="shared" si="5"/>
        <v>3.1028037383177567E-2</v>
      </c>
      <c r="AL24" t="s">
        <v>3</v>
      </c>
      <c r="AM24" s="5"/>
    </row>
    <row r="25" spans="1:39" x14ac:dyDescent="0.3">
      <c r="A25" s="7" t="s">
        <v>15</v>
      </c>
      <c r="B25" s="22" t="s">
        <v>64</v>
      </c>
      <c r="C25" t="s">
        <v>19</v>
      </c>
      <c r="D25" t="s">
        <v>18</v>
      </c>
      <c r="E25" s="13">
        <v>304.79999999999995</v>
      </c>
      <c r="F25" s="5">
        <v>914.4</v>
      </c>
      <c r="G25" s="5">
        <v>152.64000000000001</v>
      </c>
      <c r="H25" s="5">
        <v>152.39999999999998</v>
      </c>
      <c r="I25" s="5">
        <v>0</v>
      </c>
      <c r="J25" s="5">
        <v>304.79999999999995</v>
      </c>
      <c r="K25" s="5">
        <v>223.52</v>
      </c>
      <c r="L25" s="5">
        <f t="shared" si="6"/>
        <v>46524.671999999999</v>
      </c>
      <c r="M25" s="5">
        <v>0</v>
      </c>
      <c r="N25" s="29">
        <v>0</v>
      </c>
      <c r="O25" s="5">
        <v>94.838519999999988</v>
      </c>
      <c r="P25" s="29">
        <v>2.7700000000000003E-3</v>
      </c>
      <c r="Q25">
        <v>0</v>
      </c>
      <c r="R25" s="29">
        <v>0</v>
      </c>
      <c r="S25" s="6">
        <v>23.9248172</v>
      </c>
      <c r="T25" s="6">
        <v>0</v>
      </c>
      <c r="U25" s="6">
        <v>0</v>
      </c>
      <c r="V25" s="6">
        <v>1434.1100799999999</v>
      </c>
      <c r="W25" s="6">
        <v>1654.7423999999999</v>
      </c>
      <c r="X25" s="6">
        <v>406.10136399999999</v>
      </c>
      <c r="Y25" s="5">
        <f t="shared" si="7"/>
        <v>38514.052331741274</v>
      </c>
      <c r="Z25" s="6">
        <f t="shared" si="8"/>
        <v>4.8913001543556902</v>
      </c>
      <c r="AA25" s="6">
        <f t="shared" si="9"/>
        <v>3.0000000000000004</v>
      </c>
      <c r="AB25" s="6">
        <f t="shared" si="10"/>
        <v>4.0909090909090908</v>
      </c>
      <c r="AC25" s="4">
        <f t="shared" si="0"/>
        <v>0.24541666666666667</v>
      </c>
      <c r="AD25" s="28" t="s">
        <v>776</v>
      </c>
      <c r="AE25" s="6">
        <f t="shared" si="1"/>
        <v>0</v>
      </c>
      <c r="AF25" s="4">
        <f t="shared" si="2"/>
        <v>3.4600889852524477E-2</v>
      </c>
      <c r="AG25" s="4">
        <f t="shared" si="3"/>
        <v>0.16604034582132568</v>
      </c>
      <c r="AH25" s="6">
        <f t="shared" si="4"/>
        <v>1</v>
      </c>
      <c r="AI25" s="6">
        <v>31.715665999999999</v>
      </c>
      <c r="AJ25" s="6">
        <v>1.0686878</v>
      </c>
      <c r="AK25" s="4">
        <f t="shared" si="5"/>
        <v>4.4668587896253602E-2</v>
      </c>
      <c r="AL25" t="s">
        <v>3</v>
      </c>
      <c r="AM25" s="5"/>
    </row>
    <row r="26" spans="1:39" x14ac:dyDescent="0.3">
      <c r="A26" s="7" t="s">
        <v>15</v>
      </c>
      <c r="B26" s="22" t="s">
        <v>65</v>
      </c>
      <c r="C26" t="s">
        <v>19</v>
      </c>
      <c r="D26" t="s">
        <v>18</v>
      </c>
      <c r="E26" s="13">
        <v>304.79999999999995</v>
      </c>
      <c r="F26" s="5">
        <v>914.4</v>
      </c>
      <c r="G26" s="5">
        <v>152.64000000000001</v>
      </c>
      <c r="H26" s="5">
        <v>152.39999999999998</v>
      </c>
      <c r="I26" s="5">
        <v>0</v>
      </c>
      <c r="J26" s="5">
        <v>304.79999999999995</v>
      </c>
      <c r="K26" s="5">
        <v>212.852</v>
      </c>
      <c r="L26" s="5">
        <f t="shared" si="6"/>
        <v>46524.671999999999</v>
      </c>
      <c r="M26" s="5">
        <v>0</v>
      </c>
      <c r="N26" s="29">
        <v>0</v>
      </c>
      <c r="O26" s="5">
        <v>113.54815999999998</v>
      </c>
      <c r="P26" s="29">
        <v>3.4999999999999996E-3</v>
      </c>
      <c r="Q26">
        <v>0</v>
      </c>
      <c r="R26" s="29">
        <v>0</v>
      </c>
      <c r="S26" s="6">
        <v>26.544826</v>
      </c>
      <c r="T26" s="6">
        <v>0</v>
      </c>
      <c r="U26" s="6">
        <v>0</v>
      </c>
      <c r="V26" s="6">
        <v>1434.1100799999999</v>
      </c>
      <c r="W26" s="6">
        <v>1654.7423999999999</v>
      </c>
      <c r="X26" s="6">
        <v>413.68559999999997</v>
      </c>
      <c r="Y26" s="5">
        <f t="shared" si="7"/>
        <v>46973.238698495989</v>
      </c>
      <c r="Z26" s="6">
        <f t="shared" si="8"/>
        <v>5.1521671168548098</v>
      </c>
      <c r="AA26" s="6">
        <f t="shared" si="9"/>
        <v>3.0000000000000004</v>
      </c>
      <c r="AB26" s="6">
        <f t="shared" si="10"/>
        <v>4.2959427207637226</v>
      </c>
      <c r="AC26" s="4">
        <f t="shared" si="0"/>
        <v>0.25</v>
      </c>
      <c r="AD26" s="28" t="s">
        <v>776</v>
      </c>
      <c r="AE26" s="6">
        <f t="shared" si="1"/>
        <v>0</v>
      </c>
      <c r="AF26" s="4">
        <f t="shared" si="2"/>
        <v>3.8035339922132365E-2</v>
      </c>
      <c r="AG26" s="4">
        <f t="shared" si="3"/>
        <v>0.18909090909090906</v>
      </c>
      <c r="AH26" s="6">
        <f t="shared" si="4"/>
        <v>1</v>
      </c>
      <c r="AI26" s="6">
        <v>31.315328000000001</v>
      </c>
      <c r="AJ26" s="6">
        <v>1.11005636</v>
      </c>
      <c r="AK26" s="4">
        <f t="shared" si="5"/>
        <v>4.1818181818181817E-2</v>
      </c>
      <c r="AL26" t="s">
        <v>3</v>
      </c>
      <c r="AM26" s="5"/>
    </row>
    <row r="27" spans="1:39" x14ac:dyDescent="0.3">
      <c r="A27" s="7" t="s">
        <v>15</v>
      </c>
      <c r="B27" s="22" t="s">
        <v>66</v>
      </c>
      <c r="C27" t="s">
        <v>19</v>
      </c>
      <c r="D27" t="s">
        <v>18</v>
      </c>
      <c r="E27" s="13">
        <v>304.79999999999995</v>
      </c>
      <c r="F27" s="5">
        <v>914.4</v>
      </c>
      <c r="G27" s="5">
        <v>155.184</v>
      </c>
      <c r="H27" s="5">
        <v>154.93999999999997</v>
      </c>
      <c r="I27" s="5">
        <v>0</v>
      </c>
      <c r="J27" s="5">
        <v>304.79999999999995</v>
      </c>
      <c r="K27" s="5">
        <v>222.25</v>
      </c>
      <c r="L27" s="5">
        <f t="shared" si="6"/>
        <v>47300.083199999994</v>
      </c>
      <c r="M27" s="5">
        <v>0</v>
      </c>
      <c r="N27" s="29">
        <v>0</v>
      </c>
      <c r="O27" s="5">
        <v>113.54815999999998</v>
      </c>
      <c r="P27" s="29">
        <v>2.7000000000000001E-3</v>
      </c>
      <c r="Q27">
        <v>0</v>
      </c>
      <c r="R27" s="29">
        <v>0</v>
      </c>
      <c r="S27" s="6">
        <v>23.993764800000001</v>
      </c>
      <c r="T27" s="6">
        <v>0</v>
      </c>
      <c r="U27" s="6">
        <v>0</v>
      </c>
      <c r="V27" s="6">
        <v>1434.1100799999999</v>
      </c>
      <c r="W27" s="6">
        <v>1654.7423999999999</v>
      </c>
      <c r="X27" s="6">
        <v>339.91166799999996</v>
      </c>
      <c r="Y27" s="5">
        <f t="shared" si="7"/>
        <v>38596.344463930873</v>
      </c>
      <c r="Z27" s="6">
        <f t="shared" si="8"/>
        <v>4.8983430667930969</v>
      </c>
      <c r="AA27" s="6">
        <f t="shared" si="9"/>
        <v>3.0000000000000004</v>
      </c>
      <c r="AB27" s="6">
        <f t="shared" si="10"/>
        <v>4.1142857142857139</v>
      </c>
      <c r="AC27" s="4">
        <f t="shared" si="0"/>
        <v>0.20541666666666666</v>
      </c>
      <c r="AD27" s="28" t="s">
        <v>776</v>
      </c>
      <c r="AE27" s="6">
        <f t="shared" si="1"/>
        <v>0</v>
      </c>
      <c r="AF27" s="4">
        <f t="shared" si="2"/>
        <v>3.4008374288300051E-2</v>
      </c>
      <c r="AG27" s="4">
        <f t="shared" si="3"/>
        <v>0.16137931034482758</v>
      </c>
      <c r="AH27" s="6">
        <f t="shared" si="4"/>
        <v>1</v>
      </c>
      <c r="AI27" s="6">
        <v>29.13571</v>
      </c>
      <c r="AJ27" s="6">
        <v>0.97216115999999997</v>
      </c>
      <c r="AK27" s="4">
        <f t="shared" si="5"/>
        <v>4.0517241379310343E-2</v>
      </c>
      <c r="AL27" t="s">
        <v>3</v>
      </c>
      <c r="AM27" s="5"/>
    </row>
    <row r="28" spans="1:39" x14ac:dyDescent="0.3">
      <c r="A28" s="7" t="s">
        <v>15</v>
      </c>
      <c r="B28" s="22" t="s">
        <v>67</v>
      </c>
      <c r="C28" t="s">
        <v>19</v>
      </c>
      <c r="D28" t="s">
        <v>18</v>
      </c>
      <c r="E28" s="13">
        <v>304.79999999999995</v>
      </c>
      <c r="F28" s="5">
        <v>914.4</v>
      </c>
      <c r="G28" s="5">
        <v>152.64000000000001</v>
      </c>
      <c r="H28" s="5">
        <v>152.39999999999998</v>
      </c>
      <c r="I28" s="5">
        <v>0</v>
      </c>
      <c r="J28" s="5">
        <v>304.79999999999995</v>
      </c>
      <c r="K28" s="5">
        <v>204.72399999999999</v>
      </c>
      <c r="L28" s="5">
        <f t="shared" si="6"/>
        <v>46524.671999999999</v>
      </c>
      <c r="M28" s="5">
        <v>0</v>
      </c>
      <c r="N28" s="29">
        <v>0</v>
      </c>
      <c r="O28" s="5">
        <v>113.54815999999998</v>
      </c>
      <c r="P28" s="29">
        <v>3.64E-3</v>
      </c>
      <c r="Q28">
        <v>0</v>
      </c>
      <c r="R28" s="29">
        <v>0</v>
      </c>
      <c r="S28" s="6">
        <v>24.338502800000001</v>
      </c>
      <c r="T28" s="6">
        <v>0</v>
      </c>
      <c r="U28" s="6">
        <v>0</v>
      </c>
      <c r="V28" s="6">
        <v>1434.1100799999999</v>
      </c>
      <c r="W28" s="6">
        <v>1654.7423999999999</v>
      </c>
      <c r="X28" s="6">
        <v>616.39154400000007</v>
      </c>
      <c r="Y28" s="5">
        <f t="shared" si="7"/>
        <v>69990.125660759033</v>
      </c>
      <c r="Z28" s="6">
        <f t="shared" si="8"/>
        <v>4.933406814768067</v>
      </c>
      <c r="AA28" s="6">
        <f t="shared" si="9"/>
        <v>3.0000000000000004</v>
      </c>
      <c r="AB28" s="6">
        <f t="shared" si="10"/>
        <v>4.4665012406947895</v>
      </c>
      <c r="AC28" s="4">
        <f t="shared" si="0"/>
        <v>0.37250000000000005</v>
      </c>
      <c r="AD28" s="28" t="s">
        <v>776</v>
      </c>
      <c r="AE28" s="6">
        <f t="shared" si="1"/>
        <v>0</v>
      </c>
      <c r="AF28" s="4">
        <f t="shared" si="2"/>
        <v>6.1810121094422771E-2</v>
      </c>
      <c r="AG28" s="4">
        <f t="shared" si="3"/>
        <v>0.21448158640226625</v>
      </c>
      <c r="AH28" s="6">
        <f t="shared" si="4"/>
        <v>1</v>
      </c>
      <c r="AI28" s="6">
        <v>33.672874</v>
      </c>
      <c r="AJ28" s="6">
        <v>1.23416204</v>
      </c>
      <c r="AK28" s="4">
        <f t="shared" si="5"/>
        <v>5.0708215297450419E-2</v>
      </c>
      <c r="AL28" t="s">
        <v>3</v>
      </c>
      <c r="AM28" s="5"/>
    </row>
    <row r="29" spans="1:39" x14ac:dyDescent="0.3">
      <c r="A29" s="7" t="s">
        <v>15</v>
      </c>
      <c r="B29" s="22" t="s">
        <v>68</v>
      </c>
      <c r="C29" t="s">
        <v>19</v>
      </c>
      <c r="D29" t="s">
        <v>18</v>
      </c>
      <c r="E29" s="13">
        <v>304.79999999999995</v>
      </c>
      <c r="F29" s="5">
        <v>914.4</v>
      </c>
      <c r="G29" s="5">
        <v>152.64000000000001</v>
      </c>
      <c r="H29" s="5">
        <v>152.39999999999998</v>
      </c>
      <c r="I29" s="5">
        <v>0</v>
      </c>
      <c r="J29" s="5">
        <v>304.79999999999995</v>
      </c>
      <c r="K29" s="5">
        <v>211.07400000000001</v>
      </c>
      <c r="L29" s="5">
        <f t="shared" si="6"/>
        <v>46524.671999999999</v>
      </c>
      <c r="M29" s="5">
        <v>0</v>
      </c>
      <c r="N29" s="29">
        <v>0</v>
      </c>
      <c r="O29" s="5">
        <v>150.96744000000001</v>
      </c>
      <c r="P29" s="29">
        <v>4.6999999999999993E-3</v>
      </c>
      <c r="Q29">
        <v>0</v>
      </c>
      <c r="R29" s="29">
        <v>0</v>
      </c>
      <c r="S29" s="6">
        <v>28.613253999999998</v>
      </c>
      <c r="T29" s="6">
        <v>0</v>
      </c>
      <c r="U29" s="6">
        <v>0</v>
      </c>
      <c r="V29" s="6">
        <v>1434.1100799999999</v>
      </c>
      <c r="W29" s="6">
        <v>1654.7423999999999</v>
      </c>
      <c r="X29" s="6">
        <v>406.79084</v>
      </c>
      <c r="Y29" s="5">
        <f t="shared" si="7"/>
        <v>61412.171730249604</v>
      </c>
      <c r="Z29" s="6">
        <f t="shared" si="8"/>
        <v>5.3491358180550996</v>
      </c>
      <c r="AA29" s="6">
        <f t="shared" si="9"/>
        <v>3.0000000000000004</v>
      </c>
      <c r="AB29" s="6">
        <f t="shared" si="10"/>
        <v>4.3321299638989164</v>
      </c>
      <c r="AC29" s="4">
        <f t="shared" si="0"/>
        <v>0.24583333333333335</v>
      </c>
      <c r="AD29" s="28" t="s">
        <v>776</v>
      </c>
      <c r="AE29" s="6">
        <f t="shared" si="1"/>
        <v>0</v>
      </c>
      <c r="AF29" s="4">
        <f t="shared" si="2"/>
        <v>4.6132170190194749E-2</v>
      </c>
      <c r="AG29" s="4">
        <f t="shared" si="3"/>
        <v>0.23556626506024092</v>
      </c>
      <c r="AH29" s="6">
        <f t="shared" si="4"/>
        <v>1</v>
      </c>
      <c r="AI29" s="6">
        <v>31.092918000000001</v>
      </c>
      <c r="AJ29" s="6">
        <v>1.11005636</v>
      </c>
      <c r="AK29" s="4">
        <f t="shared" si="5"/>
        <v>3.8795180722891565E-2</v>
      </c>
      <c r="AL29" t="s">
        <v>3</v>
      </c>
      <c r="AM29" s="5"/>
    </row>
    <row r="30" spans="1:39" x14ac:dyDescent="0.3">
      <c r="A30" s="7" t="s">
        <v>15</v>
      </c>
      <c r="B30" s="22" t="s">
        <v>69</v>
      </c>
      <c r="C30" t="s">
        <v>19</v>
      </c>
      <c r="D30" t="s">
        <v>18</v>
      </c>
      <c r="E30" s="13">
        <v>304.79999999999995</v>
      </c>
      <c r="F30" s="5">
        <v>914.4</v>
      </c>
      <c r="G30" s="5">
        <v>152.64000000000001</v>
      </c>
      <c r="H30" s="5">
        <v>152.39999999999998</v>
      </c>
      <c r="I30" s="5">
        <v>0</v>
      </c>
      <c r="J30" s="5">
        <v>304.79999999999995</v>
      </c>
      <c r="K30" s="5">
        <v>212.08999999999997</v>
      </c>
      <c r="L30" s="5">
        <f t="shared" si="6"/>
        <v>46524.671999999999</v>
      </c>
      <c r="M30" s="5">
        <v>0</v>
      </c>
      <c r="N30" s="29">
        <v>0</v>
      </c>
      <c r="O30" s="5">
        <v>113.54815999999998</v>
      </c>
      <c r="P30" s="29">
        <v>3.5099999999999997E-3</v>
      </c>
      <c r="Q30">
        <v>0</v>
      </c>
      <c r="R30" s="29">
        <v>0</v>
      </c>
      <c r="S30" s="6">
        <v>19.925856400000001</v>
      </c>
      <c r="T30" s="6">
        <v>0</v>
      </c>
      <c r="U30" s="6">
        <v>0</v>
      </c>
      <c r="V30" s="6">
        <v>1434.1100799999999</v>
      </c>
      <c r="W30" s="6">
        <v>1654.7423999999999</v>
      </c>
      <c r="X30" s="6">
        <v>606.73887999999999</v>
      </c>
      <c r="Y30" s="5">
        <f t="shared" si="7"/>
        <v>68894.083424460783</v>
      </c>
      <c r="Z30" s="6">
        <f t="shared" si="8"/>
        <v>4.463838751567982</v>
      </c>
      <c r="AA30" s="6">
        <f t="shared" si="9"/>
        <v>3.0000000000000004</v>
      </c>
      <c r="AB30" s="6">
        <f t="shared" si="10"/>
        <v>4.3113772455089823</v>
      </c>
      <c r="AC30" s="4">
        <f t="shared" si="0"/>
        <v>0.3666666666666667</v>
      </c>
      <c r="AD30" s="28" t="s">
        <v>776</v>
      </c>
      <c r="AE30" s="6">
        <f t="shared" si="1"/>
        <v>0</v>
      </c>
      <c r="AF30" s="4">
        <f t="shared" si="2"/>
        <v>7.4315877541052164E-2</v>
      </c>
      <c r="AG30" s="4">
        <f t="shared" si="3"/>
        <v>0.25262283737024216</v>
      </c>
      <c r="AH30" s="6">
        <f t="shared" si="4"/>
        <v>1</v>
      </c>
      <c r="AI30" s="6">
        <v>33.183571999999998</v>
      </c>
      <c r="AJ30" s="6">
        <v>1.17900396</v>
      </c>
      <c r="AK30" s="4">
        <f t="shared" si="5"/>
        <v>5.9169550173010378E-2</v>
      </c>
      <c r="AL30" t="s">
        <v>3</v>
      </c>
      <c r="AM30" s="5"/>
    </row>
    <row r="31" spans="1:39" x14ac:dyDescent="0.3">
      <c r="A31" s="7" t="s">
        <v>15</v>
      </c>
      <c r="B31" s="22" t="s">
        <v>70</v>
      </c>
      <c r="C31" t="s">
        <v>19</v>
      </c>
      <c r="D31" t="s">
        <v>18</v>
      </c>
      <c r="E31" s="13">
        <v>304.79999999999995</v>
      </c>
      <c r="F31" s="5">
        <v>914.4</v>
      </c>
      <c r="G31" s="5">
        <v>152.64000000000001</v>
      </c>
      <c r="H31" s="5">
        <v>152.39999999999998</v>
      </c>
      <c r="I31" s="5">
        <v>0</v>
      </c>
      <c r="J31" s="5">
        <v>304.79999999999995</v>
      </c>
      <c r="K31" s="5">
        <v>223.52</v>
      </c>
      <c r="L31" s="5">
        <f t="shared" si="6"/>
        <v>46524.671999999999</v>
      </c>
      <c r="M31" s="5">
        <v>0</v>
      </c>
      <c r="N31" s="29">
        <v>0</v>
      </c>
      <c r="O31" s="5">
        <v>113.54815999999998</v>
      </c>
      <c r="P31" s="29">
        <v>3.3300000000000001E-3</v>
      </c>
      <c r="Q31">
        <v>0</v>
      </c>
      <c r="R31" s="29">
        <v>0</v>
      </c>
      <c r="S31" s="6">
        <v>17.788480799999999</v>
      </c>
      <c r="T31" s="6">
        <v>0</v>
      </c>
      <c r="U31" s="6">
        <v>0</v>
      </c>
      <c r="V31" s="6">
        <v>1434.1100799999999</v>
      </c>
      <c r="W31" s="6">
        <v>1654.7423999999999</v>
      </c>
      <c r="X31" s="6">
        <v>248.900836</v>
      </c>
      <c r="Y31" s="5">
        <f t="shared" si="7"/>
        <v>28262.231950261754</v>
      </c>
      <c r="Z31" s="6">
        <f t="shared" si="8"/>
        <v>4.2176392448856976</v>
      </c>
      <c r="AA31" s="6">
        <f t="shared" si="9"/>
        <v>3.0000000000000004</v>
      </c>
      <c r="AB31" s="6">
        <f t="shared" si="10"/>
        <v>4.0909090909090908</v>
      </c>
      <c r="AC31" s="4">
        <f t="shared" si="0"/>
        <v>0.15041666666666667</v>
      </c>
      <c r="AD31" s="28" t="s">
        <v>776</v>
      </c>
      <c r="AE31" s="6">
        <f t="shared" si="1"/>
        <v>0</v>
      </c>
      <c r="AF31" s="4">
        <f t="shared" si="2"/>
        <v>3.4149494309286613E-2</v>
      </c>
      <c r="AG31" s="4">
        <f t="shared" si="3"/>
        <v>0.26846511627906977</v>
      </c>
      <c r="AH31" s="6">
        <f t="shared" si="4"/>
        <v>1</v>
      </c>
      <c r="AI31" s="6">
        <v>24.287171999999998</v>
      </c>
      <c r="AJ31" s="6">
        <v>0.82737119999999997</v>
      </c>
      <c r="AK31" s="4">
        <f t="shared" si="5"/>
        <v>4.6511627906976744E-2</v>
      </c>
      <c r="AL31" t="s">
        <v>3</v>
      </c>
      <c r="AM31" s="5"/>
    </row>
    <row r="32" spans="1:39" x14ac:dyDescent="0.3">
      <c r="A32" s="7" t="s">
        <v>15</v>
      </c>
      <c r="B32" s="23" t="s">
        <v>71</v>
      </c>
      <c r="C32" t="s">
        <v>19</v>
      </c>
      <c r="D32" t="s">
        <v>18</v>
      </c>
      <c r="E32" s="13">
        <v>304.79999999999995</v>
      </c>
      <c r="F32" s="5">
        <v>914.4</v>
      </c>
      <c r="G32" s="5">
        <v>152.64000000000001</v>
      </c>
      <c r="H32" s="5">
        <v>152.39999999999998</v>
      </c>
      <c r="I32" s="5">
        <v>0</v>
      </c>
      <c r="J32" s="5">
        <v>304.79999999999995</v>
      </c>
      <c r="K32" s="5">
        <v>208.27999999999997</v>
      </c>
      <c r="L32" s="5">
        <f t="shared" si="6"/>
        <v>46524.671999999999</v>
      </c>
      <c r="M32" s="5">
        <v>0</v>
      </c>
      <c r="N32" s="29">
        <v>0</v>
      </c>
      <c r="O32" s="5">
        <v>245.80596</v>
      </c>
      <c r="P32" s="29">
        <v>7.7400000000000004E-3</v>
      </c>
      <c r="Q32">
        <v>0</v>
      </c>
      <c r="R32" s="29">
        <v>0</v>
      </c>
      <c r="S32" s="6">
        <v>39.920660399999996</v>
      </c>
      <c r="T32" s="6">
        <v>0</v>
      </c>
      <c r="U32" s="6">
        <v>0</v>
      </c>
      <c r="V32" s="6">
        <v>1434.1100799999999</v>
      </c>
      <c r="W32" s="6">
        <v>1654.7423999999999</v>
      </c>
      <c r="X32" s="6">
        <v>496.42271999999997</v>
      </c>
      <c r="Y32" s="5">
        <f t="shared" si="7"/>
        <v>122023.66325541119</v>
      </c>
      <c r="Z32" s="6">
        <f t="shared" si="8"/>
        <v>6.3182798608482038</v>
      </c>
      <c r="AA32" s="6">
        <f t="shared" si="9"/>
        <v>3.0000000000000004</v>
      </c>
      <c r="AB32" s="6">
        <f t="shared" si="10"/>
        <v>4.3902439024390247</v>
      </c>
      <c r="AC32" s="4">
        <f t="shared" si="0"/>
        <v>0.3</v>
      </c>
      <c r="AD32" s="28" t="s">
        <v>776</v>
      </c>
      <c r="AE32" s="6">
        <f t="shared" si="1"/>
        <v>0</v>
      </c>
      <c r="AF32" s="4">
        <f t="shared" si="2"/>
        <v>6.5699644800729956E-2</v>
      </c>
      <c r="AG32" s="4">
        <f t="shared" si="3"/>
        <v>0.2780518134715026</v>
      </c>
      <c r="AH32" s="6">
        <f t="shared" si="4"/>
        <v>1</v>
      </c>
      <c r="AI32" s="6">
        <v>59.205542000000001</v>
      </c>
      <c r="AJ32" s="6">
        <v>2.1097965599999999</v>
      </c>
      <c r="AK32" s="4">
        <f t="shared" si="5"/>
        <v>5.284974093264249E-2</v>
      </c>
      <c r="AL32" t="s">
        <v>3</v>
      </c>
      <c r="AM32" s="5"/>
    </row>
    <row r="33" spans="1:39" x14ac:dyDescent="0.3">
      <c r="A33" s="7" t="s">
        <v>15</v>
      </c>
      <c r="B33" s="23" t="s">
        <v>72</v>
      </c>
      <c r="C33" t="s">
        <v>19</v>
      </c>
      <c r="D33" t="s">
        <v>18</v>
      </c>
      <c r="E33" s="13">
        <v>304.79999999999995</v>
      </c>
      <c r="F33" s="5">
        <v>914.4</v>
      </c>
      <c r="G33" s="5">
        <v>152.64000000000001</v>
      </c>
      <c r="H33" s="5">
        <v>152.39999999999998</v>
      </c>
      <c r="I33" s="5">
        <v>0</v>
      </c>
      <c r="J33" s="5">
        <v>304.79999999999995</v>
      </c>
      <c r="K33" s="5">
        <v>208.27999999999997</v>
      </c>
      <c r="L33" s="5">
        <f t="shared" si="6"/>
        <v>46524.671999999999</v>
      </c>
      <c r="M33" s="5">
        <v>0</v>
      </c>
      <c r="N33" s="29">
        <v>0</v>
      </c>
      <c r="O33" s="5">
        <v>245.80596</v>
      </c>
      <c r="P33" s="29">
        <v>7.7400000000000004E-3</v>
      </c>
      <c r="Q33">
        <v>0</v>
      </c>
      <c r="R33" s="29">
        <v>0</v>
      </c>
      <c r="S33" s="6">
        <v>32.819057600000001</v>
      </c>
      <c r="T33" s="6">
        <v>0</v>
      </c>
      <c r="U33" s="6">
        <v>0</v>
      </c>
      <c r="V33" s="6">
        <v>1434.1100799999999</v>
      </c>
      <c r="W33" s="6">
        <v>1654.7423999999999</v>
      </c>
      <c r="X33" s="6">
        <v>391.62236799999999</v>
      </c>
      <c r="Y33" s="5">
        <f t="shared" si="7"/>
        <v>96263.112123713276</v>
      </c>
      <c r="Z33" s="6">
        <f t="shared" si="8"/>
        <v>5.7287919843541184</v>
      </c>
      <c r="AA33" s="6">
        <f t="shared" si="9"/>
        <v>3.0000000000000004</v>
      </c>
      <c r="AB33" s="6">
        <f t="shared" si="10"/>
        <v>4.3902439024390247</v>
      </c>
      <c r="AC33" s="4">
        <f t="shared" si="0"/>
        <v>0.23666666666666669</v>
      </c>
      <c r="AD33" s="28" t="s">
        <v>776</v>
      </c>
      <c r="AE33" s="6">
        <f t="shared" si="1"/>
        <v>0</v>
      </c>
      <c r="AF33" s="4">
        <f t="shared" si="2"/>
        <v>6.3044974279019783E-2</v>
      </c>
      <c r="AG33" s="4">
        <f t="shared" si="3"/>
        <v>0.33821848739495797</v>
      </c>
      <c r="AH33" s="6">
        <f t="shared" si="4"/>
        <v>1</v>
      </c>
      <c r="AI33" s="6">
        <v>51.510156000000002</v>
      </c>
      <c r="AJ33" s="6">
        <v>1.8409009199999999</v>
      </c>
      <c r="AK33" s="4">
        <f t="shared" si="5"/>
        <v>5.6092436974789911E-2</v>
      </c>
      <c r="AL33" t="s">
        <v>3</v>
      </c>
      <c r="AM33" s="5"/>
    </row>
    <row r="34" spans="1:39" x14ac:dyDescent="0.3">
      <c r="A34" s="7" t="s">
        <v>15</v>
      </c>
      <c r="B34" s="24" t="s">
        <v>73</v>
      </c>
      <c r="C34" t="s">
        <v>19</v>
      </c>
      <c r="D34" t="s">
        <v>46</v>
      </c>
      <c r="E34" s="13">
        <v>304.79999999999995</v>
      </c>
      <c r="F34" s="5">
        <v>914.4</v>
      </c>
      <c r="G34" s="5">
        <v>155.184</v>
      </c>
      <c r="H34" s="5">
        <v>154.93999999999997</v>
      </c>
      <c r="I34" s="5">
        <v>0</v>
      </c>
      <c r="J34" s="5">
        <v>304.79999999999995</v>
      </c>
      <c r="K34" s="5">
        <v>229.36199999999997</v>
      </c>
      <c r="L34" s="5">
        <f t="shared" si="6"/>
        <v>47300.083199999994</v>
      </c>
      <c r="M34" s="5">
        <v>0</v>
      </c>
      <c r="N34" s="29">
        <v>0</v>
      </c>
      <c r="O34" s="5">
        <v>113.54815999999998</v>
      </c>
      <c r="P34" s="29">
        <v>3.14E-3</v>
      </c>
      <c r="Q34">
        <v>0</v>
      </c>
      <c r="R34" s="29">
        <v>0</v>
      </c>
      <c r="S34" s="6">
        <v>34.404852399999996</v>
      </c>
      <c r="T34" s="6">
        <v>0</v>
      </c>
      <c r="U34" s="6">
        <v>0</v>
      </c>
      <c r="V34" s="6">
        <v>1434.1100799999999</v>
      </c>
      <c r="W34" s="6">
        <v>1654.7423999999999</v>
      </c>
      <c r="X34" s="6">
        <v>0</v>
      </c>
      <c r="Y34" s="5">
        <f t="shared" si="7"/>
        <v>0</v>
      </c>
      <c r="Z34" s="6">
        <f t="shared" si="8"/>
        <v>5.8655649685260496</v>
      </c>
      <c r="AA34" s="6">
        <f t="shared" si="9"/>
        <v>3.0000000000000004</v>
      </c>
      <c r="AB34" s="6">
        <f t="shared" si="10"/>
        <v>3.9867109634551499</v>
      </c>
      <c r="AC34" s="4">
        <f t="shared" ref="AC34:AC65" si="11">+X34/W34</f>
        <v>0</v>
      </c>
      <c r="AD34" s="28" t="s">
        <v>776</v>
      </c>
      <c r="AE34" s="6">
        <f t="shared" ref="AE34:AE65" si="12">+R34*U34</f>
        <v>0</v>
      </c>
      <c r="AF34" s="4">
        <f t="shared" ref="AF34:AF65" si="13">+Y34/(L34*S34)</f>
        <v>0</v>
      </c>
      <c r="AG34" s="4">
        <f t="shared" si="3"/>
        <v>0.13088577154308617</v>
      </c>
      <c r="AH34" s="6">
        <f t="shared" si="4"/>
        <v>1</v>
      </c>
      <c r="AI34" s="6">
        <v>25.710596000000002</v>
      </c>
      <c r="AJ34" s="6">
        <v>0.82737119999999997</v>
      </c>
      <c r="AK34" s="4">
        <f t="shared" si="5"/>
        <v>2.4048096192384773E-2</v>
      </c>
      <c r="AL34" t="s">
        <v>3</v>
      </c>
      <c r="AM34" s="5"/>
    </row>
    <row r="35" spans="1:39" x14ac:dyDescent="0.3">
      <c r="A35" s="7" t="s">
        <v>15</v>
      </c>
      <c r="B35" s="23" t="s">
        <v>74</v>
      </c>
      <c r="C35" t="s">
        <v>19</v>
      </c>
      <c r="D35" t="s">
        <v>18</v>
      </c>
      <c r="E35" s="13">
        <v>304.79999999999995</v>
      </c>
      <c r="F35" s="5">
        <v>914.4</v>
      </c>
      <c r="G35" s="5">
        <v>152.64000000000001</v>
      </c>
      <c r="H35" s="5">
        <v>152.39999999999998</v>
      </c>
      <c r="I35" s="5">
        <v>0</v>
      </c>
      <c r="J35" s="5">
        <v>304.79999999999995</v>
      </c>
      <c r="K35" s="5">
        <v>238.25200000000001</v>
      </c>
      <c r="L35" s="5">
        <f t="shared" si="6"/>
        <v>46524.671999999999</v>
      </c>
      <c r="M35" s="5">
        <v>0</v>
      </c>
      <c r="N35" s="29">
        <v>0</v>
      </c>
      <c r="O35" s="5">
        <v>113.54815999999998</v>
      </c>
      <c r="P35" s="29">
        <v>3.1199999999999999E-3</v>
      </c>
      <c r="Q35">
        <v>0</v>
      </c>
      <c r="R35" s="29">
        <v>0</v>
      </c>
      <c r="S35" s="6">
        <v>29.578520399999999</v>
      </c>
      <c r="T35" s="6">
        <v>0</v>
      </c>
      <c r="U35" s="6">
        <v>0</v>
      </c>
      <c r="V35" s="6">
        <v>1434.1100799999999</v>
      </c>
      <c r="W35" s="6">
        <v>1654.7423999999999</v>
      </c>
      <c r="X35" s="6">
        <v>165.47424000000001</v>
      </c>
      <c r="Y35" s="5">
        <f t="shared" si="7"/>
        <v>18789.295479398399</v>
      </c>
      <c r="Z35" s="6">
        <f t="shared" si="8"/>
        <v>5.4386138307476841</v>
      </c>
      <c r="AA35" s="6">
        <f t="shared" si="9"/>
        <v>3.0000000000000004</v>
      </c>
      <c r="AB35" s="6">
        <f t="shared" si="10"/>
        <v>3.8379530916844349</v>
      </c>
      <c r="AC35" s="4">
        <f t="shared" si="11"/>
        <v>0.10000000000000002</v>
      </c>
      <c r="AD35" s="28" t="s">
        <v>776</v>
      </c>
      <c r="AE35" s="6">
        <f t="shared" si="12"/>
        <v>0</v>
      </c>
      <c r="AF35" s="4">
        <f t="shared" si="13"/>
        <v>1.3653711766919313E-2</v>
      </c>
      <c r="AG35" s="4">
        <f t="shared" si="3"/>
        <v>0.15127272727272728</v>
      </c>
      <c r="AH35" s="6">
        <f t="shared" si="4"/>
        <v>1</v>
      </c>
      <c r="AI35" s="6">
        <v>31.715665999999999</v>
      </c>
      <c r="AJ35" s="6">
        <v>0.99974019999999997</v>
      </c>
      <c r="AK35" s="4">
        <f t="shared" si="5"/>
        <v>3.37995337995338E-2</v>
      </c>
      <c r="AL35" t="s">
        <v>3</v>
      </c>
      <c r="AM35" s="5"/>
    </row>
    <row r="36" spans="1:39" x14ac:dyDescent="0.3">
      <c r="A36" s="7" t="s">
        <v>15</v>
      </c>
      <c r="B36" s="23" t="s">
        <v>75</v>
      </c>
      <c r="C36" t="s">
        <v>19</v>
      </c>
      <c r="D36" t="s">
        <v>18</v>
      </c>
      <c r="E36" s="13">
        <v>304.79999999999995</v>
      </c>
      <c r="F36" s="5">
        <v>914.4</v>
      </c>
      <c r="G36" s="5">
        <v>152.64000000000001</v>
      </c>
      <c r="H36" s="5">
        <v>152.39999999999998</v>
      </c>
      <c r="I36" s="5">
        <v>0</v>
      </c>
      <c r="J36" s="5">
        <v>304.79999999999995</v>
      </c>
      <c r="K36" s="5">
        <v>232.66399999999999</v>
      </c>
      <c r="L36" s="5">
        <f t="shared" si="6"/>
        <v>46524.671999999999</v>
      </c>
      <c r="M36" s="5">
        <v>0</v>
      </c>
      <c r="N36" s="29">
        <v>0</v>
      </c>
      <c r="O36" s="5">
        <v>113.54815999999998</v>
      </c>
      <c r="P36" s="29">
        <v>3.2000000000000002E-3</v>
      </c>
      <c r="Q36">
        <v>0</v>
      </c>
      <c r="R36" s="29">
        <v>0</v>
      </c>
      <c r="S36" s="6">
        <v>19.305327999999999</v>
      </c>
      <c r="T36" s="6">
        <v>0</v>
      </c>
      <c r="U36" s="6">
        <v>0</v>
      </c>
      <c r="V36" s="6">
        <v>1434.1100799999999</v>
      </c>
      <c r="W36" s="6">
        <v>1654.7423999999999</v>
      </c>
      <c r="X36" s="6">
        <v>68.947599999999994</v>
      </c>
      <c r="Y36" s="5">
        <f t="shared" si="7"/>
        <v>7828.8731164159981</v>
      </c>
      <c r="Z36" s="6">
        <f t="shared" si="8"/>
        <v>4.393782880389062</v>
      </c>
      <c r="AA36" s="6">
        <f t="shared" si="9"/>
        <v>3.0000000000000004</v>
      </c>
      <c r="AB36" s="6">
        <f t="shared" si="10"/>
        <v>3.9301310043668125</v>
      </c>
      <c r="AC36" s="4">
        <f t="shared" si="11"/>
        <v>4.1666666666666664E-2</v>
      </c>
      <c r="AD36" s="28" t="s">
        <v>776</v>
      </c>
      <c r="AE36" s="6">
        <f t="shared" si="12"/>
        <v>0</v>
      </c>
      <c r="AF36" s="4">
        <f t="shared" si="13"/>
        <v>8.716432065488668E-3</v>
      </c>
      <c r="AG36" s="4">
        <f t="shared" si="3"/>
        <v>0.23771428571428574</v>
      </c>
      <c r="AH36" s="6">
        <f t="shared" si="4"/>
        <v>1</v>
      </c>
      <c r="AI36" s="6">
        <v>28.24607</v>
      </c>
      <c r="AJ36" s="6">
        <v>0.91700307999999997</v>
      </c>
      <c r="AK36" s="4">
        <f t="shared" si="5"/>
        <v>4.7500000000000001E-2</v>
      </c>
      <c r="AL36" t="s">
        <v>3</v>
      </c>
      <c r="AM36" s="5"/>
    </row>
    <row r="37" spans="1:39" x14ac:dyDescent="0.3">
      <c r="A37" s="7" t="s">
        <v>15</v>
      </c>
      <c r="B37" s="23" t="s">
        <v>76</v>
      </c>
      <c r="C37" t="s">
        <v>19</v>
      </c>
      <c r="D37" t="s">
        <v>18</v>
      </c>
      <c r="E37" s="13">
        <v>304.79999999999995</v>
      </c>
      <c r="F37" s="5">
        <v>914.4</v>
      </c>
      <c r="G37" s="5">
        <v>152.64000000000001</v>
      </c>
      <c r="H37" s="5">
        <v>152.39999999999998</v>
      </c>
      <c r="I37" s="5">
        <v>0</v>
      </c>
      <c r="J37" s="5">
        <v>304.79999999999995</v>
      </c>
      <c r="K37" s="5">
        <v>208.27999999999997</v>
      </c>
      <c r="L37" s="5">
        <f t="shared" si="6"/>
        <v>46524.671999999999</v>
      </c>
      <c r="M37" s="5">
        <v>0</v>
      </c>
      <c r="N37" s="29">
        <v>0</v>
      </c>
      <c r="O37" s="5">
        <v>245.80596</v>
      </c>
      <c r="P37" s="29">
        <v>7.5799999999999999E-3</v>
      </c>
      <c r="Q37">
        <v>0</v>
      </c>
      <c r="R37" s="29">
        <v>0</v>
      </c>
      <c r="S37" s="6">
        <v>42.195931199999997</v>
      </c>
      <c r="T37" s="6">
        <v>0</v>
      </c>
      <c r="U37" s="6">
        <v>0</v>
      </c>
      <c r="V37" s="6">
        <v>1434.1100799999999</v>
      </c>
      <c r="W37" s="6">
        <v>1654.7423999999999</v>
      </c>
      <c r="X37" s="6">
        <v>34.473799999999997</v>
      </c>
      <c r="Y37" s="5">
        <f t="shared" si="7"/>
        <v>8473.8655038479992</v>
      </c>
      <c r="Z37" s="6">
        <f t="shared" si="8"/>
        <v>6.4958395300376681</v>
      </c>
      <c r="AA37" s="6">
        <f t="shared" si="9"/>
        <v>3.0000000000000004</v>
      </c>
      <c r="AB37" s="6">
        <f t="shared" si="10"/>
        <v>4.3902439024390247</v>
      </c>
      <c r="AC37" s="4">
        <f t="shared" si="11"/>
        <v>2.0833333333333332E-2</v>
      </c>
      <c r="AD37" s="28" t="s">
        <v>776</v>
      </c>
      <c r="AE37" s="6">
        <f t="shared" si="12"/>
        <v>0</v>
      </c>
      <c r="AF37" s="4">
        <f t="shared" si="13"/>
        <v>4.3164595065839058E-3</v>
      </c>
      <c r="AG37" s="4">
        <f t="shared" si="3"/>
        <v>0.25762091503267975</v>
      </c>
      <c r="AH37" s="6">
        <f t="shared" si="4"/>
        <v>1</v>
      </c>
      <c r="AI37" s="6">
        <v>39.455533999999993</v>
      </c>
      <c r="AJ37" s="6">
        <v>1.39274152</v>
      </c>
      <c r="AK37" s="4">
        <f t="shared" si="5"/>
        <v>3.3006535947712419E-2</v>
      </c>
      <c r="AL37" t="s">
        <v>3</v>
      </c>
      <c r="AM37" s="5"/>
    </row>
    <row r="38" spans="1:39" x14ac:dyDescent="0.3">
      <c r="A38" s="7" t="s">
        <v>15</v>
      </c>
      <c r="B38" s="23" t="s">
        <v>77</v>
      </c>
      <c r="C38" t="s">
        <v>19</v>
      </c>
      <c r="D38" t="s">
        <v>18</v>
      </c>
      <c r="E38" s="13">
        <v>304.79999999999995</v>
      </c>
      <c r="F38" s="5">
        <v>914.4</v>
      </c>
      <c r="G38" s="5">
        <v>152.64000000000001</v>
      </c>
      <c r="H38" s="5">
        <v>152.39999999999998</v>
      </c>
      <c r="I38" s="5">
        <v>0</v>
      </c>
      <c r="J38" s="5">
        <v>304.79999999999995</v>
      </c>
      <c r="K38" s="5">
        <v>208.27999999999997</v>
      </c>
      <c r="L38" s="5">
        <f t="shared" si="6"/>
        <v>46524.671999999999</v>
      </c>
      <c r="M38" s="5">
        <v>0</v>
      </c>
      <c r="N38" s="29">
        <v>0</v>
      </c>
      <c r="O38" s="5">
        <v>245.80596</v>
      </c>
      <c r="P38" s="29">
        <v>7.7400000000000004E-3</v>
      </c>
      <c r="Q38">
        <v>0</v>
      </c>
      <c r="R38" s="29">
        <v>0</v>
      </c>
      <c r="S38" s="6">
        <v>32.819057600000001</v>
      </c>
      <c r="T38" s="6">
        <v>0</v>
      </c>
      <c r="U38" s="6">
        <v>0</v>
      </c>
      <c r="V38" s="6">
        <v>1434.1100799999999</v>
      </c>
      <c r="W38" s="6">
        <v>1654.7423999999999</v>
      </c>
      <c r="X38" s="6">
        <v>234.42184</v>
      </c>
      <c r="Y38" s="5">
        <f t="shared" si="7"/>
        <v>57622.285426166403</v>
      </c>
      <c r="Z38" s="6">
        <f t="shared" si="8"/>
        <v>5.7287919843541184</v>
      </c>
      <c r="AA38" s="6">
        <f t="shared" si="9"/>
        <v>3.0000000000000004</v>
      </c>
      <c r="AB38" s="6">
        <f t="shared" si="10"/>
        <v>4.3902439024390247</v>
      </c>
      <c r="AC38" s="4">
        <f t="shared" si="11"/>
        <v>0.14166666666666669</v>
      </c>
      <c r="AD38" s="28" t="s">
        <v>776</v>
      </c>
      <c r="AE38" s="6">
        <f t="shared" si="12"/>
        <v>0</v>
      </c>
      <c r="AF38" s="4">
        <f t="shared" si="13"/>
        <v>3.7738188828990715E-2</v>
      </c>
      <c r="AG38" s="4">
        <f t="shared" si="3"/>
        <v>0.33821848739495797</v>
      </c>
      <c r="AH38" s="6">
        <f t="shared" si="4"/>
        <v>1</v>
      </c>
      <c r="AI38" s="6">
        <v>46.972992000000005</v>
      </c>
      <c r="AJ38" s="6">
        <v>1.6754266799999999</v>
      </c>
      <c r="AK38" s="4">
        <f t="shared" si="5"/>
        <v>5.1050420168067226E-2</v>
      </c>
      <c r="AL38" t="s">
        <v>3</v>
      </c>
      <c r="AM38" s="5"/>
    </row>
    <row r="39" spans="1:39" x14ac:dyDescent="0.3">
      <c r="A39" s="7" t="s">
        <v>15</v>
      </c>
      <c r="B39" s="23" t="s">
        <v>78</v>
      </c>
      <c r="C39" s="1" t="s">
        <v>79</v>
      </c>
      <c r="D39" t="s">
        <v>46</v>
      </c>
      <c r="E39" s="13">
        <v>304.79999999999995</v>
      </c>
      <c r="F39" s="5">
        <v>1371.6</v>
      </c>
      <c r="G39" s="5">
        <v>75.048000000000002</v>
      </c>
      <c r="H39" s="5">
        <v>150.36799999999999</v>
      </c>
      <c r="I39" s="5">
        <v>67.309999999999988</v>
      </c>
      <c r="J39" s="5">
        <v>144.80000000000001</v>
      </c>
      <c r="K39" s="5">
        <v>259.334</v>
      </c>
      <c r="L39" s="5">
        <v>34451.543999999994</v>
      </c>
      <c r="M39" s="5">
        <v>0</v>
      </c>
      <c r="N39" s="29">
        <v>0</v>
      </c>
      <c r="O39" s="5">
        <v>114.83847999999999</v>
      </c>
      <c r="P39" s="29">
        <v>2.9499999999999999E-3</v>
      </c>
      <c r="Q39">
        <v>0</v>
      </c>
      <c r="R39" s="29">
        <v>0</v>
      </c>
      <c r="S39" s="6">
        <v>31.198788999999998</v>
      </c>
      <c r="T39" s="6">
        <v>0</v>
      </c>
      <c r="U39" s="6">
        <v>0</v>
      </c>
      <c r="V39" s="6">
        <v>1627.16336</v>
      </c>
      <c r="W39" s="6">
        <v>1827.1114</v>
      </c>
      <c r="X39" s="6">
        <v>851.50285999999994</v>
      </c>
      <c r="Y39" s="5">
        <f t="shared" si="7"/>
        <v>97785.294158052784</v>
      </c>
      <c r="Z39" s="6">
        <f t="shared" si="8"/>
        <v>5.5855876145666175</v>
      </c>
      <c r="AA39" s="6">
        <f t="shared" si="9"/>
        <v>4.5</v>
      </c>
      <c r="AB39" s="6">
        <f t="shared" si="10"/>
        <v>5.2889324191968656</v>
      </c>
      <c r="AC39" s="4">
        <f t="shared" si="11"/>
        <v>0.46603773584905656</v>
      </c>
      <c r="AD39" s="28" t="s">
        <v>776</v>
      </c>
      <c r="AE39" s="6">
        <f t="shared" si="12"/>
        <v>0</v>
      </c>
      <c r="AF39" s="4">
        <f t="shared" si="13"/>
        <v>9.0976058931860046E-2</v>
      </c>
      <c r="AG39" s="4">
        <f t="shared" si="3"/>
        <v>0.15385635359116023</v>
      </c>
      <c r="AH39" s="6">
        <f t="shared" si="4"/>
        <v>1</v>
      </c>
      <c r="AI39" s="6">
        <v>30.47017</v>
      </c>
      <c r="AJ39" s="6">
        <v>1.8064271199999999</v>
      </c>
      <c r="AK39" s="4">
        <f t="shared" si="5"/>
        <v>5.7900552486187848E-2</v>
      </c>
      <c r="AL39" t="s">
        <v>3</v>
      </c>
      <c r="AM39" s="5"/>
    </row>
    <row r="40" spans="1:39" x14ac:dyDescent="0.3">
      <c r="A40" s="7" t="s">
        <v>15</v>
      </c>
      <c r="B40" s="23" t="s">
        <v>80</v>
      </c>
      <c r="C40" s="1" t="s">
        <v>79</v>
      </c>
      <c r="D40" t="s">
        <v>46</v>
      </c>
      <c r="E40" s="13">
        <v>304.79999999999995</v>
      </c>
      <c r="F40" s="5">
        <v>1371.6</v>
      </c>
      <c r="G40" s="5">
        <v>75.048000000000002</v>
      </c>
      <c r="H40" s="5">
        <v>151.13</v>
      </c>
      <c r="I40" s="5">
        <v>67.309999999999988</v>
      </c>
      <c r="J40" s="5">
        <v>144.80000000000001</v>
      </c>
      <c r="K40" s="5">
        <v>254</v>
      </c>
      <c r="L40" s="5">
        <v>34451.543999999994</v>
      </c>
      <c r="M40" s="5">
        <v>0</v>
      </c>
      <c r="N40" s="29">
        <v>0</v>
      </c>
      <c r="O40" s="5">
        <v>154.19323999999997</v>
      </c>
      <c r="P40" s="29">
        <v>4.0100000000000005E-3</v>
      </c>
      <c r="Q40">
        <v>0</v>
      </c>
      <c r="R40" s="29">
        <v>0</v>
      </c>
      <c r="S40" s="6">
        <v>28.8890444</v>
      </c>
      <c r="T40" s="6">
        <v>0</v>
      </c>
      <c r="U40" s="6">
        <v>0</v>
      </c>
      <c r="V40" s="6">
        <v>1420.3205599999999</v>
      </c>
      <c r="W40" s="6">
        <v>1696.11096</v>
      </c>
      <c r="X40" s="6">
        <v>854.95024000000001</v>
      </c>
      <c r="Y40" s="5">
        <f t="shared" si="7"/>
        <v>131827.54754437756</v>
      </c>
      <c r="Z40" s="6">
        <f t="shared" si="8"/>
        <v>5.3748529654307751</v>
      </c>
      <c r="AA40" s="6">
        <f t="shared" si="9"/>
        <v>4.5</v>
      </c>
      <c r="AB40" s="6">
        <f t="shared" si="10"/>
        <v>5.3999999999999995</v>
      </c>
      <c r="AC40" s="4">
        <f t="shared" si="11"/>
        <v>0.50406504065040647</v>
      </c>
      <c r="AD40" s="28" t="s">
        <v>776</v>
      </c>
      <c r="AE40" s="6">
        <f t="shared" si="12"/>
        <v>0</v>
      </c>
      <c r="AF40" s="4">
        <f t="shared" si="13"/>
        <v>0.1324537645365727</v>
      </c>
      <c r="AG40" s="4">
        <f t="shared" si="3"/>
        <v>0.19715035799522673</v>
      </c>
      <c r="AH40" s="6">
        <f t="shared" si="4"/>
        <v>1</v>
      </c>
      <c r="AI40" s="6">
        <v>38.121074</v>
      </c>
      <c r="AJ40" s="6">
        <v>2.2890603199999999</v>
      </c>
      <c r="AK40" s="4">
        <f t="shared" si="5"/>
        <v>7.9236276849642004E-2</v>
      </c>
      <c r="AL40" t="s">
        <v>3</v>
      </c>
      <c r="AM40" s="5"/>
    </row>
    <row r="41" spans="1:39" x14ac:dyDescent="0.3">
      <c r="A41" s="7" t="s">
        <v>15</v>
      </c>
      <c r="B41" s="23" t="s">
        <v>81</v>
      </c>
      <c r="C41" s="1" t="s">
        <v>79</v>
      </c>
      <c r="D41" t="s">
        <v>46</v>
      </c>
      <c r="E41" s="13">
        <v>304.79999999999995</v>
      </c>
      <c r="F41" s="5">
        <v>1371.6</v>
      </c>
      <c r="G41" s="5">
        <v>75.048000000000002</v>
      </c>
      <c r="H41" s="5">
        <v>151.13</v>
      </c>
      <c r="I41" s="5">
        <v>67.309999999999988</v>
      </c>
      <c r="J41" s="5">
        <v>144.80000000000001</v>
      </c>
      <c r="K41" s="5">
        <v>254</v>
      </c>
      <c r="L41" s="5">
        <v>34451.543999999994</v>
      </c>
      <c r="M41" s="5">
        <v>0</v>
      </c>
      <c r="N41" s="29">
        <v>0</v>
      </c>
      <c r="O41" s="5">
        <v>231.61243999999999</v>
      </c>
      <c r="P41" s="29">
        <v>6.0299999999999998E-3</v>
      </c>
      <c r="Q41">
        <v>0</v>
      </c>
      <c r="R41" s="29">
        <v>0</v>
      </c>
      <c r="S41" s="6">
        <v>31.026419999999998</v>
      </c>
      <c r="T41" s="6">
        <v>0</v>
      </c>
      <c r="U41" s="6">
        <v>0</v>
      </c>
      <c r="V41" s="6">
        <v>1420.3205599999999</v>
      </c>
      <c r="W41" s="6">
        <v>1696.11096</v>
      </c>
      <c r="X41" s="6">
        <v>806.68691999999999</v>
      </c>
      <c r="Y41" s="5">
        <f t="shared" si="7"/>
        <v>186838.72585728479</v>
      </c>
      <c r="Z41" s="6">
        <f t="shared" si="8"/>
        <v>5.5701364435711982</v>
      </c>
      <c r="AA41" s="6">
        <f t="shared" si="9"/>
        <v>4.5</v>
      </c>
      <c r="AB41" s="6">
        <f t="shared" si="10"/>
        <v>5.3999999999999995</v>
      </c>
      <c r="AC41" s="4">
        <f t="shared" si="11"/>
        <v>0.47560975609756095</v>
      </c>
      <c r="AD41" s="28" t="s">
        <v>776</v>
      </c>
      <c r="AE41" s="6">
        <f t="shared" si="12"/>
        <v>0</v>
      </c>
      <c r="AF41" s="4">
        <f t="shared" si="13"/>
        <v>0.17479400749063675</v>
      </c>
      <c r="AG41" s="4">
        <f t="shared" si="3"/>
        <v>0.27604000000000001</v>
      </c>
      <c r="AH41" s="6">
        <f t="shared" si="4"/>
        <v>1</v>
      </c>
      <c r="AI41" s="6">
        <v>46.038869999999996</v>
      </c>
      <c r="AJ41" s="6">
        <v>2.7579039999999999</v>
      </c>
      <c r="AK41" s="4">
        <f t="shared" si="5"/>
        <v>8.8888888888888892E-2</v>
      </c>
      <c r="AL41" t="s">
        <v>3</v>
      </c>
      <c r="AM41" s="5"/>
    </row>
    <row r="42" spans="1:39" x14ac:dyDescent="0.3">
      <c r="A42" s="7" t="s">
        <v>15</v>
      </c>
      <c r="B42" s="23" t="s">
        <v>82</v>
      </c>
      <c r="C42" s="1" t="s">
        <v>79</v>
      </c>
      <c r="D42" t="s">
        <v>46</v>
      </c>
      <c r="E42" s="13">
        <v>304.79999999999995</v>
      </c>
      <c r="F42" s="5">
        <v>914.4</v>
      </c>
      <c r="G42" s="5">
        <v>77.846400000000003</v>
      </c>
      <c r="H42" s="5">
        <v>152.39999999999998</v>
      </c>
      <c r="I42" s="5">
        <v>67.309999999999988</v>
      </c>
      <c r="J42" s="5">
        <v>144.80000000000001</v>
      </c>
      <c r="K42" s="5">
        <v>282.19399999999996</v>
      </c>
      <c r="L42" s="5">
        <v>34451.543999999994</v>
      </c>
      <c r="M42" s="5">
        <v>0</v>
      </c>
      <c r="N42" s="29">
        <v>0</v>
      </c>
      <c r="O42" s="5">
        <v>78.064359999999994</v>
      </c>
      <c r="P42" s="29">
        <v>1.81E-3</v>
      </c>
      <c r="Q42">
        <v>0</v>
      </c>
      <c r="R42" s="29">
        <v>0</v>
      </c>
      <c r="S42" s="6">
        <v>38.610655999999999</v>
      </c>
      <c r="T42" s="6">
        <v>0</v>
      </c>
      <c r="U42" s="6">
        <v>0</v>
      </c>
      <c r="V42" s="6">
        <v>1472.03126</v>
      </c>
      <c r="W42" s="6">
        <v>1758.1638</v>
      </c>
      <c r="X42" s="6">
        <v>848.05547999999999</v>
      </c>
      <c r="Y42" s="5">
        <f t="shared" si="7"/>
        <v>66202.908290692794</v>
      </c>
      <c r="Z42" s="6">
        <f t="shared" si="8"/>
        <v>6.2137473395689335</v>
      </c>
      <c r="AA42" s="6">
        <f t="shared" si="9"/>
        <v>3.0000000000000004</v>
      </c>
      <c r="AB42" s="6">
        <f t="shared" si="10"/>
        <v>3.2403240324032407</v>
      </c>
      <c r="AC42" s="4">
        <f t="shared" si="11"/>
        <v>0.4823529411764706</v>
      </c>
      <c r="AD42" s="28" t="s">
        <v>776</v>
      </c>
      <c r="AE42" s="6">
        <f t="shared" si="12"/>
        <v>0</v>
      </c>
      <c r="AF42" s="4">
        <f t="shared" si="13"/>
        <v>4.9769261637239173E-2</v>
      </c>
      <c r="AG42" s="4">
        <f t="shared" si="3"/>
        <v>6.9006250000000005E-2</v>
      </c>
      <c r="AH42" s="6">
        <f t="shared" si="4"/>
        <v>1</v>
      </c>
      <c r="AI42" s="6">
        <v>35.363190000000003</v>
      </c>
      <c r="AJ42" s="6">
        <v>1.8271113999999999</v>
      </c>
      <c r="AK42" s="4">
        <f t="shared" si="5"/>
        <v>4.732142857142857E-2</v>
      </c>
      <c r="AL42" t="s">
        <v>3</v>
      </c>
      <c r="AM42" s="5"/>
    </row>
    <row r="43" spans="1:39" x14ac:dyDescent="0.3">
      <c r="A43" s="7" t="s">
        <v>15</v>
      </c>
      <c r="B43" s="24" t="s">
        <v>83</v>
      </c>
      <c r="C43" s="1" t="s">
        <v>79</v>
      </c>
      <c r="D43" t="s">
        <v>46</v>
      </c>
      <c r="E43" s="13">
        <v>304.79999999999995</v>
      </c>
      <c r="F43" s="5">
        <v>914.4</v>
      </c>
      <c r="G43" s="5">
        <v>76.320000000000007</v>
      </c>
      <c r="H43" s="5">
        <v>152.39999999999998</v>
      </c>
      <c r="I43" s="5">
        <v>67.309999999999988</v>
      </c>
      <c r="J43" s="5">
        <v>144.80000000000001</v>
      </c>
      <c r="K43" s="5">
        <v>282.702</v>
      </c>
      <c r="L43" s="5">
        <v>34451.543999999994</v>
      </c>
      <c r="M43" s="5">
        <v>0</v>
      </c>
      <c r="N43" s="29">
        <v>0</v>
      </c>
      <c r="O43" s="5">
        <v>78.064359999999994</v>
      </c>
      <c r="P43" s="29">
        <v>1.81E-3</v>
      </c>
      <c r="Q43">
        <v>0</v>
      </c>
      <c r="R43" s="29">
        <v>0</v>
      </c>
      <c r="S43" s="6">
        <v>31.5090532</v>
      </c>
      <c r="T43" s="6">
        <v>0</v>
      </c>
      <c r="U43" s="6">
        <v>0</v>
      </c>
      <c r="V43" s="6">
        <v>1472.03126</v>
      </c>
      <c r="W43" s="6">
        <v>1758.1638</v>
      </c>
      <c r="X43" s="6">
        <v>861.84500000000003</v>
      </c>
      <c r="Y43" s="5">
        <f t="shared" si="7"/>
        <v>67279.378344199999</v>
      </c>
      <c r="Z43" s="6">
        <f t="shared" si="8"/>
        <v>5.6132925453783358</v>
      </c>
      <c r="AA43" s="6">
        <f t="shared" si="9"/>
        <v>3.0000000000000004</v>
      </c>
      <c r="AB43" s="6">
        <f t="shared" si="10"/>
        <v>3.2345013477088949</v>
      </c>
      <c r="AC43" s="4">
        <f t="shared" si="11"/>
        <v>0.49019607843137253</v>
      </c>
      <c r="AD43" s="28" t="s">
        <v>776</v>
      </c>
      <c r="AE43" s="6">
        <f t="shared" si="12"/>
        <v>0</v>
      </c>
      <c r="AF43" s="4">
        <f t="shared" si="13"/>
        <v>6.1978052598365835E-2</v>
      </c>
      <c r="AG43" s="4">
        <f t="shared" si="3"/>
        <v>8.4559080962800875E-2</v>
      </c>
      <c r="AH43" s="6">
        <f t="shared" si="4"/>
        <v>1</v>
      </c>
      <c r="AI43" s="6">
        <v>37.854182000000002</v>
      </c>
      <c r="AJ43" s="6">
        <v>1.9994803999999999</v>
      </c>
      <c r="AK43" s="4">
        <f t="shared" si="5"/>
        <v>6.3457330415754923E-2</v>
      </c>
      <c r="AL43" t="s">
        <v>3</v>
      </c>
      <c r="AM43" s="5"/>
    </row>
    <row r="44" spans="1:39" x14ac:dyDescent="0.3">
      <c r="A44" s="7" t="s">
        <v>15</v>
      </c>
      <c r="B44" s="24" t="s">
        <v>84</v>
      </c>
      <c r="C44" s="1" t="s">
        <v>79</v>
      </c>
      <c r="D44" t="s">
        <v>46</v>
      </c>
      <c r="E44" s="13">
        <v>304.79999999999995</v>
      </c>
      <c r="F44" s="5">
        <v>914.4</v>
      </c>
      <c r="G44" s="5">
        <v>76.320000000000007</v>
      </c>
      <c r="H44" s="5">
        <v>152.39999999999998</v>
      </c>
      <c r="I44" s="5">
        <v>67.309999999999988</v>
      </c>
      <c r="J44" s="5">
        <v>144.80000000000001</v>
      </c>
      <c r="K44" s="5">
        <v>282.95600000000002</v>
      </c>
      <c r="L44" s="5">
        <v>34451.543999999994</v>
      </c>
      <c r="M44" s="5">
        <v>0</v>
      </c>
      <c r="N44" s="29">
        <v>0</v>
      </c>
      <c r="O44" s="5">
        <v>78.064359999999994</v>
      </c>
      <c r="P44" s="29">
        <v>1.81E-3</v>
      </c>
      <c r="Q44">
        <v>0</v>
      </c>
      <c r="R44" s="29">
        <v>0</v>
      </c>
      <c r="S44" s="6">
        <v>26.544826</v>
      </c>
      <c r="T44" s="6">
        <v>0</v>
      </c>
      <c r="U44" s="6">
        <v>0</v>
      </c>
      <c r="V44" s="6">
        <v>1472.03126</v>
      </c>
      <c r="W44" s="6">
        <v>1758.1638</v>
      </c>
      <c r="X44" s="6">
        <v>848.05547999999999</v>
      </c>
      <c r="Y44" s="5">
        <f t="shared" si="7"/>
        <v>66202.908290692794</v>
      </c>
      <c r="Z44" s="6">
        <f t="shared" si="8"/>
        <v>5.1521671168548098</v>
      </c>
      <c r="AA44" s="6">
        <f t="shared" si="9"/>
        <v>3.0000000000000004</v>
      </c>
      <c r="AB44" s="6">
        <f t="shared" si="10"/>
        <v>3.2315978456014358</v>
      </c>
      <c r="AC44" s="4">
        <f t="shared" si="11"/>
        <v>0.4823529411764706</v>
      </c>
      <c r="AD44" s="28" t="s">
        <v>776</v>
      </c>
      <c r="AE44" s="6">
        <f t="shared" si="12"/>
        <v>0</v>
      </c>
      <c r="AF44" s="4">
        <f t="shared" si="13"/>
        <v>7.2391653290529698E-2</v>
      </c>
      <c r="AG44" s="4">
        <f t="shared" si="3"/>
        <v>0.10037272727272727</v>
      </c>
      <c r="AH44" s="6">
        <f t="shared" si="4"/>
        <v>1</v>
      </c>
      <c r="AI44" s="6">
        <v>37.587289999999996</v>
      </c>
      <c r="AJ44" s="6">
        <v>1.9719013599999999</v>
      </c>
      <c r="AK44" s="4">
        <f t="shared" si="5"/>
        <v>7.4285714285714288E-2</v>
      </c>
      <c r="AL44" t="s">
        <v>3</v>
      </c>
      <c r="AM44" s="5"/>
    </row>
    <row r="45" spans="1:39" x14ac:dyDescent="0.3">
      <c r="A45" s="7" t="s">
        <v>15</v>
      </c>
      <c r="B45" s="24" t="s">
        <v>85</v>
      </c>
      <c r="C45" s="1" t="s">
        <v>79</v>
      </c>
      <c r="D45" t="s">
        <v>46</v>
      </c>
      <c r="E45" s="13">
        <v>304.79999999999995</v>
      </c>
      <c r="F45" s="5">
        <v>914.4</v>
      </c>
      <c r="G45" s="5">
        <v>75.811199999999999</v>
      </c>
      <c r="H45" s="5">
        <v>152.39999999999998</v>
      </c>
      <c r="I45" s="5">
        <v>67.309999999999988</v>
      </c>
      <c r="J45" s="5">
        <v>144.80000000000001</v>
      </c>
      <c r="K45" s="5">
        <v>281.68599999999998</v>
      </c>
      <c r="L45" s="5">
        <v>34451.543999999994</v>
      </c>
      <c r="M45" s="5">
        <v>0</v>
      </c>
      <c r="N45" s="29">
        <v>0</v>
      </c>
      <c r="O45" s="5">
        <v>78.064359999999994</v>
      </c>
      <c r="P45" s="29">
        <v>1.81E-3</v>
      </c>
      <c r="Q45">
        <v>0</v>
      </c>
      <c r="R45" s="29">
        <v>0</v>
      </c>
      <c r="S45" s="6">
        <v>19.925856400000001</v>
      </c>
      <c r="T45" s="6">
        <v>0</v>
      </c>
      <c r="U45" s="6">
        <v>0</v>
      </c>
      <c r="V45" s="6">
        <v>1472.03126</v>
      </c>
      <c r="W45" s="6">
        <v>1758.1638</v>
      </c>
      <c r="X45" s="6">
        <v>842.539672</v>
      </c>
      <c r="Y45" s="5">
        <f t="shared" si="7"/>
        <v>65772.320269289921</v>
      </c>
      <c r="Z45" s="6">
        <f t="shared" si="8"/>
        <v>4.463838751567982</v>
      </c>
      <c r="AA45" s="6">
        <f t="shared" si="9"/>
        <v>3.0000000000000004</v>
      </c>
      <c r="AB45" s="6">
        <f t="shared" si="10"/>
        <v>3.2461677186654647</v>
      </c>
      <c r="AC45" s="4">
        <f t="shared" si="11"/>
        <v>0.47921568627450978</v>
      </c>
      <c r="AD45" s="28" t="s">
        <v>776</v>
      </c>
      <c r="AE45" s="6">
        <f t="shared" si="12"/>
        <v>0</v>
      </c>
      <c r="AF45" s="4">
        <f t="shared" si="13"/>
        <v>9.5811464043647876E-2</v>
      </c>
      <c r="AG45" s="4">
        <f t="shared" si="3"/>
        <v>0.1337145328719723</v>
      </c>
      <c r="AH45" s="6">
        <f t="shared" si="4"/>
        <v>1</v>
      </c>
      <c r="AI45" s="6">
        <v>38.565894</v>
      </c>
      <c r="AJ45" s="6">
        <v>2.0477437199999997</v>
      </c>
      <c r="AK45" s="4">
        <f t="shared" si="5"/>
        <v>0.10276816608996538</v>
      </c>
      <c r="AL45" t="s">
        <v>3</v>
      </c>
      <c r="AM45" s="5"/>
    </row>
    <row r="46" spans="1:39" x14ac:dyDescent="0.3">
      <c r="A46" s="7" t="s">
        <v>15</v>
      </c>
      <c r="B46" s="23" t="s">
        <v>86</v>
      </c>
      <c r="C46" s="1" t="s">
        <v>79</v>
      </c>
      <c r="D46" t="s">
        <v>46</v>
      </c>
      <c r="E46" s="13">
        <v>304.79999999999995</v>
      </c>
      <c r="F46" s="5">
        <v>914.4</v>
      </c>
      <c r="G46" s="5">
        <v>77.083200000000005</v>
      </c>
      <c r="H46" s="5">
        <v>155.95599999999999</v>
      </c>
      <c r="I46" s="5">
        <v>67.309999999999988</v>
      </c>
      <c r="J46" s="5">
        <v>144.80000000000001</v>
      </c>
      <c r="K46" s="5">
        <v>255.524</v>
      </c>
      <c r="L46" s="5">
        <v>34451.543999999994</v>
      </c>
      <c r="M46" s="5">
        <v>0</v>
      </c>
      <c r="N46" s="29">
        <v>0</v>
      </c>
      <c r="O46" s="5">
        <v>150.32228000000001</v>
      </c>
      <c r="P46" s="29">
        <v>3.7699999999999999E-3</v>
      </c>
      <c r="Q46">
        <v>0</v>
      </c>
      <c r="R46" s="29">
        <v>0</v>
      </c>
      <c r="S46" s="6">
        <v>30.7506296</v>
      </c>
      <c r="T46" s="6">
        <v>0</v>
      </c>
      <c r="U46" s="6">
        <v>0</v>
      </c>
      <c r="V46" s="6">
        <v>1461.68912</v>
      </c>
      <c r="W46" s="6">
        <v>1723.69</v>
      </c>
      <c r="X46" s="6">
        <v>758.42359999999996</v>
      </c>
      <c r="Y46" s="5">
        <f t="shared" si="7"/>
        <v>114007.964757808</v>
      </c>
      <c r="Z46" s="6">
        <f t="shared" si="8"/>
        <v>5.5453250220343264</v>
      </c>
      <c r="AA46" s="6">
        <f t="shared" si="9"/>
        <v>3.0000000000000004</v>
      </c>
      <c r="AB46" s="6">
        <f t="shared" si="10"/>
        <v>3.5785288270377733</v>
      </c>
      <c r="AC46" s="4">
        <f t="shared" si="11"/>
        <v>0.43999999999999995</v>
      </c>
      <c r="AD46" s="28" t="s">
        <v>776</v>
      </c>
      <c r="AE46" s="6">
        <f t="shared" si="12"/>
        <v>0</v>
      </c>
      <c r="AF46" s="4">
        <f t="shared" si="13"/>
        <v>0.10761492081086985</v>
      </c>
      <c r="AG46" s="4">
        <f t="shared" si="3"/>
        <v>0.17920179372197309</v>
      </c>
      <c r="AH46" s="6">
        <f t="shared" si="4"/>
        <v>1</v>
      </c>
      <c r="AI46" s="6">
        <v>52.177385999999998</v>
      </c>
      <c r="AJ46" s="6">
        <v>2.9923258399999999</v>
      </c>
      <c r="AK46" s="4">
        <f t="shared" si="5"/>
        <v>9.7309417040358739E-2</v>
      </c>
      <c r="AL46" t="s">
        <v>3</v>
      </c>
      <c r="AM46" s="5"/>
    </row>
    <row r="47" spans="1:39" x14ac:dyDescent="0.3">
      <c r="A47" s="7" t="s">
        <v>15</v>
      </c>
      <c r="B47" s="23" t="s">
        <v>87</v>
      </c>
      <c r="C47" s="1" t="s">
        <v>79</v>
      </c>
      <c r="D47" t="s">
        <v>46</v>
      </c>
      <c r="E47" s="13">
        <v>304.79999999999995</v>
      </c>
      <c r="F47" s="5">
        <v>914.4</v>
      </c>
      <c r="G47" s="5">
        <v>76.320000000000007</v>
      </c>
      <c r="H47" s="5">
        <v>152.39999999999998</v>
      </c>
      <c r="I47" s="5">
        <v>67.309999999999988</v>
      </c>
      <c r="J47" s="5">
        <v>144.80000000000001</v>
      </c>
      <c r="K47" s="5">
        <v>247.90399999999997</v>
      </c>
      <c r="L47" s="5">
        <v>34451.543999999994</v>
      </c>
      <c r="M47" s="5">
        <v>0</v>
      </c>
      <c r="N47" s="29">
        <v>0</v>
      </c>
      <c r="O47" s="5">
        <v>153.54808</v>
      </c>
      <c r="P47" s="29">
        <v>4.0600000000000002E-3</v>
      </c>
      <c r="Q47">
        <v>0</v>
      </c>
      <c r="R47" s="29">
        <v>0</v>
      </c>
      <c r="S47" s="6">
        <v>28.820096799999998</v>
      </c>
      <c r="T47" s="6">
        <v>0</v>
      </c>
      <c r="U47" s="6">
        <v>0</v>
      </c>
      <c r="V47" s="6">
        <v>1627.16336</v>
      </c>
      <c r="W47" s="6">
        <v>1827.1114</v>
      </c>
      <c r="X47" s="6">
        <v>839.09229200000004</v>
      </c>
      <c r="Y47" s="5">
        <f t="shared" si="7"/>
        <v>128841.01037939936</v>
      </c>
      <c r="Z47" s="6">
        <f t="shared" si="8"/>
        <v>5.3684352282578578</v>
      </c>
      <c r="AA47" s="6">
        <f t="shared" si="9"/>
        <v>3.0000000000000004</v>
      </c>
      <c r="AB47" s="6">
        <f t="shared" si="10"/>
        <v>3.6885245901639347</v>
      </c>
      <c r="AC47" s="4">
        <f t="shared" si="11"/>
        <v>0.45924528301886797</v>
      </c>
      <c r="AD47" s="28" t="s">
        <v>776</v>
      </c>
      <c r="AE47" s="6">
        <f t="shared" si="12"/>
        <v>0</v>
      </c>
      <c r="AF47" s="4">
        <f t="shared" si="13"/>
        <v>0.12976273677042457</v>
      </c>
      <c r="AG47" s="4">
        <f t="shared" si="3"/>
        <v>0.22922488038277516</v>
      </c>
      <c r="AH47" s="6">
        <f t="shared" si="4"/>
        <v>1</v>
      </c>
      <c r="AI47" s="6">
        <v>56.180766000000006</v>
      </c>
      <c r="AJ47" s="6">
        <v>3.3439585999999997</v>
      </c>
      <c r="AK47" s="4">
        <f t="shared" si="5"/>
        <v>0.11602870813397129</v>
      </c>
      <c r="AL47" t="s">
        <v>3</v>
      </c>
      <c r="AM47" s="5"/>
    </row>
    <row r="48" spans="1:39" x14ac:dyDescent="0.3">
      <c r="A48" s="7" t="s">
        <v>15</v>
      </c>
      <c r="B48" s="23" t="s">
        <v>88</v>
      </c>
      <c r="C48" s="1" t="s">
        <v>79</v>
      </c>
      <c r="D48" t="s">
        <v>46</v>
      </c>
      <c r="E48" s="13">
        <v>304.79999999999995</v>
      </c>
      <c r="F48" s="5">
        <v>914.4</v>
      </c>
      <c r="G48" s="5">
        <v>78.355200000000011</v>
      </c>
      <c r="H48" s="5">
        <v>157.226</v>
      </c>
      <c r="I48" s="5">
        <v>67.309999999999988</v>
      </c>
      <c r="J48" s="5">
        <v>144.80000000000001</v>
      </c>
      <c r="K48" s="5">
        <v>258.572</v>
      </c>
      <c r="L48" s="5">
        <v>34451.543999999994</v>
      </c>
      <c r="M48" s="5">
        <v>0</v>
      </c>
      <c r="N48" s="29">
        <v>0</v>
      </c>
      <c r="O48" s="5">
        <v>225.16083999999998</v>
      </c>
      <c r="P48" s="29">
        <v>5.4400000000000004E-3</v>
      </c>
      <c r="Q48">
        <v>0</v>
      </c>
      <c r="R48" s="29">
        <v>0</v>
      </c>
      <c r="S48" s="6">
        <v>33.267217000000002</v>
      </c>
      <c r="T48" s="6">
        <v>0</v>
      </c>
      <c r="U48" s="6">
        <v>0</v>
      </c>
      <c r="V48" s="6">
        <v>1461.68912</v>
      </c>
      <c r="W48" s="6">
        <v>1723.69</v>
      </c>
      <c r="X48" s="6">
        <v>740.49722399999996</v>
      </c>
      <c r="Y48" s="5">
        <f t="shared" si="7"/>
        <v>166730.97697350814</v>
      </c>
      <c r="Z48" s="6">
        <f t="shared" si="8"/>
        <v>5.7677740073619388</v>
      </c>
      <c r="AA48" s="6">
        <f t="shared" si="9"/>
        <v>3.0000000000000004</v>
      </c>
      <c r="AB48" s="6">
        <f t="shared" si="10"/>
        <v>3.5363457760314341</v>
      </c>
      <c r="AC48" s="4">
        <f t="shared" si="11"/>
        <v>0.42959999999999998</v>
      </c>
      <c r="AD48" s="28" t="s">
        <v>776</v>
      </c>
      <c r="AE48" s="6">
        <f t="shared" si="12"/>
        <v>0</v>
      </c>
      <c r="AF48" s="4">
        <f t="shared" si="13"/>
        <v>0.1454759271118356</v>
      </c>
      <c r="AG48" s="4">
        <f t="shared" si="3"/>
        <v>0.2390217616580311</v>
      </c>
      <c r="AH48" s="6">
        <f t="shared" si="4"/>
        <v>1</v>
      </c>
      <c r="AI48" s="6">
        <v>64.320971999999998</v>
      </c>
      <c r="AJ48" s="6">
        <v>3.5714856799999999</v>
      </c>
      <c r="AK48" s="4">
        <f t="shared" si="5"/>
        <v>0.10735751295336786</v>
      </c>
      <c r="AL48" t="s">
        <v>3</v>
      </c>
      <c r="AM48" s="5"/>
    </row>
    <row r="49" spans="1:39" x14ac:dyDescent="0.3">
      <c r="A49" s="7" t="s">
        <v>15</v>
      </c>
      <c r="B49" s="23" t="s">
        <v>89</v>
      </c>
      <c r="C49" s="1" t="s">
        <v>79</v>
      </c>
      <c r="D49" t="s">
        <v>46</v>
      </c>
      <c r="E49" s="13">
        <v>304.79999999999995</v>
      </c>
      <c r="F49" s="5">
        <v>914.4</v>
      </c>
      <c r="G49" s="5">
        <v>78.355200000000011</v>
      </c>
      <c r="H49" s="5">
        <v>160.01999999999998</v>
      </c>
      <c r="I49" s="5">
        <v>67.309999999999988</v>
      </c>
      <c r="J49" s="5">
        <v>144.80000000000001</v>
      </c>
      <c r="K49" s="5">
        <v>253.74599999999998</v>
      </c>
      <c r="L49" s="5">
        <v>34451.543999999994</v>
      </c>
      <c r="M49" s="5">
        <v>0</v>
      </c>
      <c r="N49" s="29">
        <v>0</v>
      </c>
      <c r="O49" s="5">
        <v>153.54808</v>
      </c>
      <c r="P49" s="29">
        <v>3.7799999999999999E-3</v>
      </c>
      <c r="Q49">
        <v>0</v>
      </c>
      <c r="R49" s="29">
        <v>0</v>
      </c>
      <c r="S49" s="6">
        <v>22.132179600000001</v>
      </c>
      <c r="T49" s="6">
        <v>0</v>
      </c>
      <c r="U49" s="6">
        <v>0</v>
      </c>
      <c r="V49" s="6">
        <v>1627.16336</v>
      </c>
      <c r="W49" s="6">
        <v>1827.1114</v>
      </c>
      <c r="X49" s="6">
        <v>834.26595999999995</v>
      </c>
      <c r="Y49" s="5">
        <f t="shared" si="7"/>
        <v>128099.93636735679</v>
      </c>
      <c r="Z49" s="6">
        <f t="shared" si="8"/>
        <v>4.7044850515226422</v>
      </c>
      <c r="AA49" s="6">
        <f t="shared" si="9"/>
        <v>3.0000000000000004</v>
      </c>
      <c r="AB49" s="6">
        <f t="shared" si="10"/>
        <v>3.6036036036036037</v>
      </c>
      <c r="AC49" s="4">
        <f t="shared" si="11"/>
        <v>0.45660377358490561</v>
      </c>
      <c r="AD49" s="28" t="s">
        <v>776</v>
      </c>
      <c r="AE49" s="6">
        <f t="shared" si="12"/>
        <v>0</v>
      </c>
      <c r="AF49" s="4">
        <f t="shared" si="13"/>
        <v>0.16800261355548557</v>
      </c>
      <c r="AG49" s="4">
        <f t="shared" si="3"/>
        <v>0.27790654205607473</v>
      </c>
      <c r="AH49" s="6">
        <f t="shared" si="4"/>
        <v>1</v>
      </c>
      <c r="AI49" s="6">
        <v>51.020854</v>
      </c>
      <c r="AJ49" s="6">
        <v>2.8957991999999999</v>
      </c>
      <c r="AK49" s="4">
        <f t="shared" si="5"/>
        <v>0.13084112149532709</v>
      </c>
      <c r="AL49" t="s">
        <v>3</v>
      </c>
      <c r="AM49" s="5"/>
    </row>
    <row r="50" spans="1:39" x14ac:dyDescent="0.3">
      <c r="A50" s="7" t="s">
        <v>15</v>
      </c>
      <c r="B50" s="23" t="s">
        <v>90</v>
      </c>
      <c r="C50" s="1" t="s">
        <v>79</v>
      </c>
      <c r="D50" t="s">
        <v>46</v>
      </c>
      <c r="E50" s="13">
        <v>304.79999999999995</v>
      </c>
      <c r="F50" s="5">
        <v>914.4</v>
      </c>
      <c r="G50" s="5">
        <v>75.302400000000006</v>
      </c>
      <c r="H50" s="5">
        <v>152.39999999999998</v>
      </c>
      <c r="I50" s="5">
        <v>67.309999999999988</v>
      </c>
      <c r="J50" s="5">
        <v>144.80000000000001</v>
      </c>
      <c r="K50" s="5">
        <v>259.08</v>
      </c>
      <c r="L50" s="5">
        <v>34451.543999999994</v>
      </c>
      <c r="M50" s="5">
        <v>0</v>
      </c>
      <c r="N50" s="29">
        <v>0</v>
      </c>
      <c r="O50" s="5">
        <v>192.90283999999997</v>
      </c>
      <c r="P50" s="29">
        <v>4.8900000000000002E-3</v>
      </c>
      <c r="Q50">
        <v>0</v>
      </c>
      <c r="R50" s="29">
        <v>0</v>
      </c>
      <c r="S50" s="6">
        <v>20.339541999999998</v>
      </c>
      <c r="T50" s="6">
        <v>0</v>
      </c>
      <c r="U50" s="6">
        <v>0</v>
      </c>
      <c r="V50" s="6">
        <v>1420.3205599999999</v>
      </c>
      <c r="W50" s="6">
        <v>1696.11096</v>
      </c>
      <c r="X50" s="6">
        <v>799.79215999999997</v>
      </c>
      <c r="Y50" s="5">
        <f t="shared" si="7"/>
        <v>154282.17907373438</v>
      </c>
      <c r="Z50" s="6">
        <f t="shared" si="8"/>
        <v>4.5099381370480014</v>
      </c>
      <c r="AA50" s="6">
        <f t="shared" si="9"/>
        <v>3.0000000000000004</v>
      </c>
      <c r="AB50" s="6">
        <f t="shared" si="10"/>
        <v>3.5294117647058827</v>
      </c>
      <c r="AC50" s="4">
        <f t="shared" si="11"/>
        <v>0.47154471544715448</v>
      </c>
      <c r="AD50" s="28" t="s">
        <v>776</v>
      </c>
      <c r="AE50" s="6">
        <f t="shared" si="12"/>
        <v>0</v>
      </c>
      <c r="AF50" s="4">
        <f t="shared" si="13"/>
        <v>0.22017393512346858</v>
      </c>
      <c r="AG50" s="4">
        <f t="shared" si="3"/>
        <v>0.34147118644067803</v>
      </c>
      <c r="AH50" s="6">
        <f t="shared" si="4"/>
        <v>1</v>
      </c>
      <c r="AI50" s="6">
        <v>51.198782000000001</v>
      </c>
      <c r="AJ50" s="6">
        <v>2.9647467999999999</v>
      </c>
      <c r="AK50" s="4">
        <f t="shared" si="5"/>
        <v>0.14576271186440679</v>
      </c>
      <c r="AL50" t="s">
        <v>3</v>
      </c>
      <c r="AM50" s="5"/>
    </row>
    <row r="51" spans="1:39" x14ac:dyDescent="0.3">
      <c r="A51" s="7" t="s">
        <v>15</v>
      </c>
      <c r="B51" s="23" t="s">
        <v>91</v>
      </c>
      <c r="C51" s="1" t="s">
        <v>79</v>
      </c>
      <c r="D51" t="s">
        <v>46</v>
      </c>
      <c r="E51" s="13">
        <v>304.79999999999995</v>
      </c>
      <c r="F51" s="5">
        <v>914.4</v>
      </c>
      <c r="G51" s="5">
        <v>76.320000000000007</v>
      </c>
      <c r="H51" s="5">
        <v>152.39999999999998</v>
      </c>
      <c r="I51" s="5">
        <v>67.309999999999988</v>
      </c>
      <c r="J51" s="5">
        <v>144.80000000000001</v>
      </c>
      <c r="K51" s="5">
        <v>251.46</v>
      </c>
      <c r="L51" s="5">
        <v>34451.543999999994</v>
      </c>
      <c r="M51" s="5">
        <v>0</v>
      </c>
      <c r="N51" s="29">
        <v>0</v>
      </c>
      <c r="O51" s="5">
        <v>231.61243999999999</v>
      </c>
      <c r="P51" s="29">
        <v>6.0400000000000002E-3</v>
      </c>
      <c r="Q51">
        <v>0</v>
      </c>
      <c r="R51" s="29">
        <v>0</v>
      </c>
      <c r="S51" s="6">
        <v>20.546384799999998</v>
      </c>
      <c r="T51" s="6">
        <v>0</v>
      </c>
      <c r="U51" s="6">
        <v>0</v>
      </c>
      <c r="V51" s="6">
        <v>1420.3205599999999</v>
      </c>
      <c r="W51" s="6">
        <v>1696.11096</v>
      </c>
      <c r="X51" s="6">
        <v>789.45001999999999</v>
      </c>
      <c r="Y51" s="5">
        <f t="shared" si="7"/>
        <v>182846.44539024879</v>
      </c>
      <c r="Z51" s="6">
        <f t="shared" si="8"/>
        <v>4.5328120190451315</v>
      </c>
      <c r="AA51" s="6">
        <f t="shared" si="9"/>
        <v>3.0000000000000004</v>
      </c>
      <c r="AB51" s="6">
        <f t="shared" si="10"/>
        <v>3.6363636363636362</v>
      </c>
      <c r="AC51" s="4">
        <f t="shared" si="11"/>
        <v>0.46544715447154472</v>
      </c>
      <c r="AD51" s="28" t="s">
        <v>776</v>
      </c>
      <c r="AE51" s="6">
        <f t="shared" si="12"/>
        <v>0</v>
      </c>
      <c r="AF51" s="4">
        <f t="shared" si="13"/>
        <v>0.2583107106050323</v>
      </c>
      <c r="AG51" s="4">
        <f t="shared" si="3"/>
        <v>0.41753020134228191</v>
      </c>
      <c r="AH51" s="6">
        <f t="shared" si="4"/>
        <v>1</v>
      </c>
      <c r="AI51" s="6">
        <v>53.422882000000001</v>
      </c>
      <c r="AJ51" s="6">
        <v>3.1371158000000001</v>
      </c>
      <c r="AK51" s="4">
        <f t="shared" si="5"/>
        <v>0.15268456375838929</v>
      </c>
      <c r="AL51" t="s">
        <v>3</v>
      </c>
      <c r="AM51" s="5"/>
    </row>
    <row r="52" spans="1:39" x14ac:dyDescent="0.3">
      <c r="A52" s="7" t="s">
        <v>15</v>
      </c>
      <c r="B52" s="23" t="s">
        <v>92</v>
      </c>
      <c r="C52" s="1" t="s">
        <v>79</v>
      </c>
      <c r="D52" t="s">
        <v>46</v>
      </c>
      <c r="E52" s="13">
        <v>304.79999999999995</v>
      </c>
      <c r="F52" s="5">
        <v>711.19999999999993</v>
      </c>
      <c r="G52" s="5">
        <v>76.320000000000007</v>
      </c>
      <c r="H52" s="5">
        <v>152.39999999999998</v>
      </c>
      <c r="I52" s="5">
        <v>67.309999999999988</v>
      </c>
      <c r="J52" s="5">
        <v>144.80000000000001</v>
      </c>
      <c r="K52" s="5">
        <v>263.65199999999999</v>
      </c>
      <c r="L52" s="5">
        <v>34451.543999999994</v>
      </c>
      <c r="M52" s="5">
        <v>0</v>
      </c>
      <c r="N52" s="29">
        <v>0</v>
      </c>
      <c r="O52" s="5">
        <v>115.48363999999999</v>
      </c>
      <c r="P52" s="29">
        <v>2.8699999999999997E-3</v>
      </c>
      <c r="Q52">
        <v>0</v>
      </c>
      <c r="R52" s="29">
        <v>0</v>
      </c>
      <c r="S52" s="6">
        <v>38.196970399999998</v>
      </c>
      <c r="T52" s="6">
        <v>0</v>
      </c>
      <c r="U52" s="6">
        <v>0</v>
      </c>
      <c r="V52" s="6">
        <v>1420.3205599999999</v>
      </c>
      <c r="W52" s="6">
        <v>1696.11096</v>
      </c>
      <c r="X52" s="6">
        <v>865.29237999999998</v>
      </c>
      <c r="Y52" s="5">
        <f t="shared" si="7"/>
        <v>99927.113706663193</v>
      </c>
      <c r="Z52" s="6">
        <f t="shared" si="8"/>
        <v>6.1803697624009519</v>
      </c>
      <c r="AA52" s="6">
        <f t="shared" si="9"/>
        <v>2.3333333333333335</v>
      </c>
      <c r="AB52" s="6">
        <f t="shared" si="10"/>
        <v>2.6974951830443157</v>
      </c>
      <c r="AC52" s="4">
        <f t="shared" si="11"/>
        <v>0.51016260162601623</v>
      </c>
      <c r="AD52" s="28" t="s">
        <v>776</v>
      </c>
      <c r="AE52" s="6">
        <f t="shared" si="12"/>
        <v>0</v>
      </c>
      <c r="AF52" s="4">
        <f t="shared" si="13"/>
        <v>7.5935653537770945E-2</v>
      </c>
      <c r="AG52" s="4">
        <f t="shared" si="3"/>
        <v>0.10671841155234657</v>
      </c>
      <c r="AH52" s="6">
        <f t="shared" si="4"/>
        <v>1</v>
      </c>
      <c r="AI52" s="6">
        <v>59.250024000000003</v>
      </c>
      <c r="AJ52" s="6">
        <v>3.3094847999999999</v>
      </c>
      <c r="AK52" s="4">
        <f t="shared" si="5"/>
        <v>8.6642599277978335E-2</v>
      </c>
      <c r="AL52" t="s">
        <v>3</v>
      </c>
      <c r="AM52" s="5"/>
    </row>
    <row r="53" spans="1:39" x14ac:dyDescent="0.3">
      <c r="A53" s="7" t="s">
        <v>15</v>
      </c>
      <c r="B53" s="23" t="s">
        <v>93</v>
      </c>
      <c r="C53" s="1" t="s">
        <v>79</v>
      </c>
      <c r="D53" t="s">
        <v>46</v>
      </c>
      <c r="E53" s="13">
        <v>304.79999999999995</v>
      </c>
      <c r="F53" s="5">
        <v>711.19999999999993</v>
      </c>
      <c r="G53" s="5">
        <v>74.793599999999998</v>
      </c>
      <c r="H53" s="5">
        <v>152.39999999999998</v>
      </c>
      <c r="I53" s="5">
        <v>67.309999999999988</v>
      </c>
      <c r="J53" s="5">
        <v>144.80000000000001</v>
      </c>
      <c r="K53" s="5">
        <v>254.76199999999997</v>
      </c>
      <c r="L53" s="5">
        <v>34451.543999999994</v>
      </c>
      <c r="M53" s="5">
        <v>0</v>
      </c>
      <c r="N53" s="29">
        <v>0</v>
      </c>
      <c r="O53" s="5">
        <v>154.19323999999997</v>
      </c>
      <c r="P53" s="29">
        <v>3.9700000000000004E-3</v>
      </c>
      <c r="Q53">
        <v>0</v>
      </c>
      <c r="R53" s="29">
        <v>0</v>
      </c>
      <c r="S53" s="6">
        <v>31.715896000000001</v>
      </c>
      <c r="T53" s="6">
        <v>0</v>
      </c>
      <c r="U53" s="6">
        <v>0</v>
      </c>
      <c r="V53" s="6">
        <v>1420.3205599999999</v>
      </c>
      <c r="W53" s="6">
        <v>1696.11096</v>
      </c>
      <c r="X53" s="6">
        <v>854.95024000000001</v>
      </c>
      <c r="Y53" s="5">
        <f t="shared" si="7"/>
        <v>131827.54754437756</v>
      </c>
      <c r="Z53" s="6">
        <f t="shared" si="8"/>
        <v>5.6316867810630233</v>
      </c>
      <c r="AA53" s="6">
        <f t="shared" si="9"/>
        <v>2.3333333333333335</v>
      </c>
      <c r="AB53" s="6">
        <f t="shared" si="10"/>
        <v>2.7916251246261217</v>
      </c>
      <c r="AC53" s="4">
        <f t="shared" si="11"/>
        <v>0.50406504065040647</v>
      </c>
      <c r="AD53" s="28" t="s">
        <v>776</v>
      </c>
      <c r="AE53" s="6">
        <f t="shared" si="12"/>
        <v>0</v>
      </c>
      <c r="AF53" s="4">
        <f t="shared" si="13"/>
        <v>0.1206481029148347</v>
      </c>
      <c r="AG53" s="4">
        <f t="shared" si="3"/>
        <v>0.17778695652173912</v>
      </c>
      <c r="AH53" s="6">
        <f t="shared" si="4"/>
        <v>1</v>
      </c>
      <c r="AI53" s="6">
        <v>64.721310000000003</v>
      </c>
      <c r="AJ53" s="6">
        <v>3.8196970399999999</v>
      </c>
      <c r="AK53" s="4">
        <f t="shared" si="5"/>
        <v>0.12043478260869564</v>
      </c>
      <c r="AL53" t="s">
        <v>3</v>
      </c>
      <c r="AM53" s="5"/>
    </row>
    <row r="54" spans="1:39" x14ac:dyDescent="0.3">
      <c r="A54" s="7" t="s">
        <v>15</v>
      </c>
      <c r="B54" s="23" t="s">
        <v>94</v>
      </c>
      <c r="C54" s="1" t="s">
        <v>79</v>
      </c>
      <c r="D54" t="s">
        <v>46</v>
      </c>
      <c r="E54" s="13">
        <v>304.79999999999995</v>
      </c>
      <c r="F54" s="5">
        <v>711.19999999999993</v>
      </c>
      <c r="G54" s="5">
        <v>73.775999999999996</v>
      </c>
      <c r="H54" s="5">
        <v>152.39999999999998</v>
      </c>
      <c r="I54" s="5">
        <v>67.309999999999988</v>
      </c>
      <c r="J54" s="5">
        <v>144.80000000000001</v>
      </c>
      <c r="K54" s="5">
        <v>255.01599999999996</v>
      </c>
      <c r="L54" s="5">
        <v>34451.543999999994</v>
      </c>
      <c r="M54" s="5">
        <v>0</v>
      </c>
      <c r="N54" s="29">
        <v>0</v>
      </c>
      <c r="O54" s="5">
        <v>231.61243999999999</v>
      </c>
      <c r="P54" s="29">
        <v>5.96E-3</v>
      </c>
      <c r="Q54">
        <v>0</v>
      </c>
      <c r="R54" s="29">
        <v>0</v>
      </c>
      <c r="S54" s="6">
        <v>29.785363199999999</v>
      </c>
      <c r="T54" s="6">
        <v>0</v>
      </c>
      <c r="U54" s="6">
        <v>0</v>
      </c>
      <c r="V54" s="6">
        <v>1420.3205599999999</v>
      </c>
      <c r="W54" s="6">
        <v>1696.11096</v>
      </c>
      <c r="X54" s="6">
        <v>817.02905999999996</v>
      </c>
      <c r="Y54" s="5">
        <f t="shared" si="7"/>
        <v>189234.09413750638</v>
      </c>
      <c r="Z54" s="6">
        <f t="shared" si="8"/>
        <v>5.4575968337721683</v>
      </c>
      <c r="AA54" s="6">
        <f t="shared" si="9"/>
        <v>2.3333333333333335</v>
      </c>
      <c r="AB54" s="6">
        <f t="shared" si="10"/>
        <v>2.7888446215139444</v>
      </c>
      <c r="AC54" s="4">
        <f t="shared" si="11"/>
        <v>0.48170731707317072</v>
      </c>
      <c r="AD54" s="28" t="s">
        <v>776</v>
      </c>
      <c r="AE54" s="6">
        <f t="shared" si="12"/>
        <v>0</v>
      </c>
      <c r="AF54" s="4">
        <f t="shared" si="13"/>
        <v>0.18441141281731172</v>
      </c>
      <c r="AG54" s="4">
        <f t="shared" si="3"/>
        <v>0.28420370370370368</v>
      </c>
      <c r="AH54" s="6">
        <f t="shared" si="4"/>
        <v>1</v>
      </c>
      <c r="AI54" s="6">
        <v>70.904308</v>
      </c>
      <c r="AJ54" s="6">
        <v>4.2402774000000001</v>
      </c>
      <c r="AK54" s="4">
        <f t="shared" si="5"/>
        <v>0.1423611111111111</v>
      </c>
      <c r="AL54" t="s">
        <v>3</v>
      </c>
      <c r="AM54" s="5"/>
    </row>
    <row r="55" spans="1:39" x14ac:dyDescent="0.3">
      <c r="A55" s="7" t="s">
        <v>15</v>
      </c>
      <c r="B55" s="23" t="s">
        <v>95</v>
      </c>
      <c r="C55" s="1" t="s">
        <v>79</v>
      </c>
      <c r="D55" t="s">
        <v>46</v>
      </c>
      <c r="E55" s="13">
        <v>304.79999999999995</v>
      </c>
      <c r="F55" s="5">
        <v>1371.6</v>
      </c>
      <c r="G55" s="5">
        <v>75.302400000000006</v>
      </c>
      <c r="H55" s="5">
        <v>152.39999999999998</v>
      </c>
      <c r="I55" s="5">
        <v>67.309999999999988</v>
      </c>
      <c r="J55" s="5">
        <v>144.80000000000001</v>
      </c>
      <c r="K55" s="5">
        <v>259.334</v>
      </c>
      <c r="L55" s="5">
        <v>34451.543999999994</v>
      </c>
      <c r="M55" s="5">
        <v>0</v>
      </c>
      <c r="N55" s="29">
        <v>0</v>
      </c>
      <c r="O55" s="5">
        <v>153.54808</v>
      </c>
      <c r="P55" s="29">
        <v>3.9300000000000003E-3</v>
      </c>
      <c r="Q55">
        <v>0</v>
      </c>
      <c r="R55" s="29">
        <v>0</v>
      </c>
      <c r="S55" s="6">
        <v>30.819577199999998</v>
      </c>
      <c r="T55" s="6">
        <v>0</v>
      </c>
      <c r="U55" s="6">
        <v>0</v>
      </c>
      <c r="V55" s="6">
        <v>1627.16336</v>
      </c>
      <c r="W55" s="6">
        <v>1827.1114</v>
      </c>
      <c r="X55" s="6">
        <v>429.54354799999999</v>
      </c>
      <c r="Y55" s="5">
        <f t="shared" si="7"/>
        <v>65955.587071787842</v>
      </c>
      <c r="Z55" s="6">
        <f t="shared" si="8"/>
        <v>5.5515382733076786</v>
      </c>
      <c r="AA55" s="6">
        <f t="shared" si="9"/>
        <v>4.5</v>
      </c>
      <c r="AB55" s="6">
        <f t="shared" si="10"/>
        <v>5.2889324191968656</v>
      </c>
      <c r="AC55" s="4">
        <f t="shared" si="11"/>
        <v>0.23509433962264151</v>
      </c>
      <c r="AD55" s="28" t="s">
        <v>776</v>
      </c>
      <c r="AE55" s="6">
        <f t="shared" si="12"/>
        <v>0</v>
      </c>
      <c r="AF55" s="4">
        <f t="shared" si="13"/>
        <v>6.2117822520507106E-2</v>
      </c>
      <c r="AG55" s="4">
        <f t="shared" si="3"/>
        <v>0.20748993288590609</v>
      </c>
      <c r="AH55" s="6">
        <f t="shared" si="4"/>
        <v>1</v>
      </c>
      <c r="AI55" s="6">
        <v>27.35643</v>
      </c>
      <c r="AJ55" s="6">
        <v>1.6478476399999999</v>
      </c>
      <c r="AK55" s="4">
        <f t="shared" si="5"/>
        <v>5.3467561521252802E-2</v>
      </c>
      <c r="AL55" t="s">
        <v>3</v>
      </c>
      <c r="AM55" s="5"/>
    </row>
    <row r="56" spans="1:39" x14ac:dyDescent="0.3">
      <c r="A56" s="7" t="s">
        <v>15</v>
      </c>
      <c r="B56" s="23" t="s">
        <v>96</v>
      </c>
      <c r="C56" s="1" t="s">
        <v>79</v>
      </c>
      <c r="D56" t="s">
        <v>46</v>
      </c>
      <c r="E56" s="13">
        <v>304.79999999999995</v>
      </c>
      <c r="F56" s="5">
        <v>914.4</v>
      </c>
      <c r="G56" s="5">
        <v>75.302400000000006</v>
      </c>
      <c r="H56" s="5">
        <v>152.39999999999998</v>
      </c>
      <c r="I56" s="5">
        <v>67.309999999999988</v>
      </c>
      <c r="J56" s="5">
        <v>144.80000000000001</v>
      </c>
      <c r="K56" s="5">
        <v>281.178</v>
      </c>
      <c r="L56" s="5">
        <v>34451.543999999994</v>
      </c>
      <c r="M56" s="5">
        <v>0</v>
      </c>
      <c r="N56" s="29">
        <v>0</v>
      </c>
      <c r="O56" s="5">
        <v>76.774039999999999</v>
      </c>
      <c r="P56" s="29">
        <v>1.7899999999999999E-3</v>
      </c>
      <c r="Q56">
        <v>0</v>
      </c>
      <c r="R56" s="29">
        <v>0</v>
      </c>
      <c r="S56" s="6">
        <v>43.574883200000002</v>
      </c>
      <c r="T56" s="6">
        <v>0</v>
      </c>
      <c r="U56" s="6">
        <v>0</v>
      </c>
      <c r="V56" s="6">
        <v>1627.16336</v>
      </c>
      <c r="W56" s="6">
        <v>1827.1114</v>
      </c>
      <c r="X56" s="6">
        <v>437.81725999999998</v>
      </c>
      <c r="Y56" s="5">
        <f t="shared" si="7"/>
        <v>33612.9998319304</v>
      </c>
      <c r="Z56" s="6">
        <f t="shared" si="8"/>
        <v>6.6011274188580851</v>
      </c>
      <c r="AA56" s="6">
        <f t="shared" si="9"/>
        <v>3.0000000000000004</v>
      </c>
      <c r="AB56" s="6">
        <f t="shared" si="10"/>
        <v>3.2520325203252032</v>
      </c>
      <c r="AC56" s="4">
        <f t="shared" si="11"/>
        <v>0.23962264150943394</v>
      </c>
      <c r="AD56" s="28" t="s">
        <v>776</v>
      </c>
      <c r="AE56" s="6">
        <f t="shared" si="12"/>
        <v>0</v>
      </c>
      <c r="AF56" s="4">
        <f t="shared" si="13"/>
        <v>2.2390425733655718E-2</v>
      </c>
      <c r="AG56" s="4">
        <f t="shared" si="3"/>
        <v>6.6841772151898723E-2</v>
      </c>
      <c r="AH56" s="6">
        <f t="shared" si="4"/>
        <v>1</v>
      </c>
      <c r="AI56" s="6">
        <v>31.715665999999999</v>
      </c>
      <c r="AJ56" s="6">
        <v>1.7099004799999999</v>
      </c>
      <c r="AK56" s="4">
        <f t="shared" si="5"/>
        <v>3.9240506329113918E-2</v>
      </c>
      <c r="AL56" t="s">
        <v>3</v>
      </c>
      <c r="AM56" s="5"/>
    </row>
    <row r="57" spans="1:39" x14ac:dyDescent="0.3">
      <c r="A57" s="7" t="s">
        <v>15</v>
      </c>
      <c r="B57" s="23" t="s">
        <v>97</v>
      </c>
      <c r="C57" s="1" t="s">
        <v>79</v>
      </c>
      <c r="D57" t="s">
        <v>46</v>
      </c>
      <c r="E57" s="13">
        <v>304.79999999999995</v>
      </c>
      <c r="F57" s="5">
        <v>914.4</v>
      </c>
      <c r="G57" s="5">
        <v>76.320000000000007</v>
      </c>
      <c r="H57" s="5">
        <v>153.66999999999999</v>
      </c>
      <c r="I57" s="5">
        <v>67.309999999999988</v>
      </c>
      <c r="J57" s="5">
        <v>144.80000000000001</v>
      </c>
      <c r="K57" s="5">
        <v>254.76199999999997</v>
      </c>
      <c r="L57" s="5">
        <v>34451.543999999994</v>
      </c>
      <c r="M57" s="5">
        <v>0</v>
      </c>
      <c r="N57" s="29">
        <v>0</v>
      </c>
      <c r="O57" s="5">
        <v>153.54808</v>
      </c>
      <c r="P57" s="29">
        <v>3.9100000000000003E-3</v>
      </c>
      <c r="Q57">
        <v>0</v>
      </c>
      <c r="R57" s="29">
        <v>0</v>
      </c>
      <c r="S57" s="6">
        <v>35.301171199999999</v>
      </c>
      <c r="T57" s="6">
        <v>0</v>
      </c>
      <c r="U57" s="6">
        <v>0</v>
      </c>
      <c r="V57" s="6">
        <v>1627.16336</v>
      </c>
      <c r="W57" s="6">
        <v>1827.1114</v>
      </c>
      <c r="X57" s="6">
        <v>381.28022799999997</v>
      </c>
      <c r="Y57" s="5">
        <f t="shared" si="7"/>
        <v>58544.846951362233</v>
      </c>
      <c r="Z57" s="6">
        <f t="shared" si="8"/>
        <v>5.9414788731426116</v>
      </c>
      <c r="AA57" s="6">
        <f t="shared" si="9"/>
        <v>3.0000000000000004</v>
      </c>
      <c r="AB57" s="6">
        <f t="shared" si="10"/>
        <v>3.589232303090728</v>
      </c>
      <c r="AC57" s="4">
        <f t="shared" si="11"/>
        <v>0.20867924528301884</v>
      </c>
      <c r="AD57" s="28" t="s">
        <v>776</v>
      </c>
      <c r="AE57" s="6">
        <f t="shared" si="12"/>
        <v>0</v>
      </c>
      <c r="AF57" s="4">
        <f t="shared" si="13"/>
        <v>4.8138313436329593E-2</v>
      </c>
      <c r="AG57" s="4">
        <f t="shared" si="3"/>
        <v>0.18022656250000002</v>
      </c>
      <c r="AH57" s="6">
        <f t="shared" si="4"/>
        <v>1</v>
      </c>
      <c r="AI57" s="6">
        <v>41.724116000000002</v>
      </c>
      <c r="AJ57" s="6">
        <v>2.4269555199999999</v>
      </c>
      <c r="AK57" s="4">
        <f t="shared" si="5"/>
        <v>6.8750000000000006E-2</v>
      </c>
      <c r="AL57" t="s">
        <v>3</v>
      </c>
      <c r="AM57" s="5"/>
    </row>
    <row r="58" spans="1:39" x14ac:dyDescent="0.3">
      <c r="A58" s="7" t="s">
        <v>15</v>
      </c>
      <c r="B58" s="23" t="s">
        <v>98</v>
      </c>
      <c r="C58" s="1" t="s">
        <v>79</v>
      </c>
      <c r="D58" t="s">
        <v>46</v>
      </c>
      <c r="E58" s="13">
        <v>304.79999999999995</v>
      </c>
      <c r="F58" s="5">
        <v>914.4</v>
      </c>
      <c r="G58" s="5">
        <v>79.118399999999994</v>
      </c>
      <c r="H58" s="5">
        <v>156.21</v>
      </c>
      <c r="I58" s="5">
        <v>67.309999999999988</v>
      </c>
      <c r="J58" s="5">
        <v>144.80000000000001</v>
      </c>
      <c r="K58" s="5">
        <v>257.81</v>
      </c>
      <c r="L58" s="5">
        <v>34451.543999999994</v>
      </c>
      <c r="M58" s="5">
        <v>0</v>
      </c>
      <c r="N58" s="29">
        <v>0</v>
      </c>
      <c r="O58" s="5">
        <v>112.90299999999999</v>
      </c>
      <c r="P58" s="29">
        <v>2.8000000000000004E-3</v>
      </c>
      <c r="Q58">
        <v>0</v>
      </c>
      <c r="R58" s="29">
        <v>0</v>
      </c>
      <c r="S58" s="6">
        <v>19.098485199999999</v>
      </c>
      <c r="T58" s="6">
        <v>0</v>
      </c>
      <c r="U58" s="6">
        <v>0</v>
      </c>
      <c r="V58" s="6">
        <v>1461.68912</v>
      </c>
      <c r="W58" s="6">
        <v>1723.69</v>
      </c>
      <c r="X58" s="6">
        <v>390.93289199999998</v>
      </c>
      <c r="Y58" s="5">
        <f t="shared" si="7"/>
        <v>44137.496305475994</v>
      </c>
      <c r="Z58" s="6">
        <f t="shared" si="8"/>
        <v>4.3701813692340048</v>
      </c>
      <c r="AA58" s="6">
        <f t="shared" si="9"/>
        <v>3.0000000000000004</v>
      </c>
      <c r="AB58" s="6">
        <f t="shared" si="10"/>
        <v>3.5467980295566499</v>
      </c>
      <c r="AC58" s="4">
        <f t="shared" si="11"/>
        <v>0.22679999999999997</v>
      </c>
      <c r="AD58" s="28" t="s">
        <v>776</v>
      </c>
      <c r="AE58" s="6">
        <f t="shared" si="12"/>
        <v>0</v>
      </c>
      <c r="AF58" s="4">
        <f t="shared" si="13"/>
        <v>6.7081085466271867E-2</v>
      </c>
      <c r="AG58" s="4">
        <f t="shared" si="3"/>
        <v>0.21429602888086646</v>
      </c>
      <c r="AH58" s="6">
        <f t="shared" si="4"/>
        <v>1</v>
      </c>
      <c r="AI58" s="6">
        <v>33.717356000000002</v>
      </c>
      <c r="AJ58" s="6">
        <v>1.8822694799999999</v>
      </c>
      <c r="AK58" s="4">
        <f t="shared" si="5"/>
        <v>9.855595667870036E-2</v>
      </c>
      <c r="AL58" t="s">
        <v>3</v>
      </c>
      <c r="AM58" s="5"/>
    </row>
    <row r="59" spans="1:39" x14ac:dyDescent="0.3">
      <c r="A59" s="7" t="s">
        <v>15</v>
      </c>
      <c r="B59" s="23" t="s">
        <v>99</v>
      </c>
      <c r="C59" s="1" t="s">
        <v>79</v>
      </c>
      <c r="D59" t="s">
        <v>46</v>
      </c>
      <c r="E59" s="13">
        <v>304.79999999999995</v>
      </c>
      <c r="F59" s="5">
        <v>914.4</v>
      </c>
      <c r="G59" s="5">
        <v>80.390400000000014</v>
      </c>
      <c r="H59" s="5">
        <v>158.75</v>
      </c>
      <c r="I59" s="5">
        <v>67.309999999999988</v>
      </c>
      <c r="J59" s="5">
        <v>144.80000000000001</v>
      </c>
      <c r="K59" s="5">
        <v>254.50799999999998</v>
      </c>
      <c r="L59" s="5">
        <v>34451.543999999994</v>
      </c>
      <c r="M59" s="5">
        <v>0</v>
      </c>
      <c r="N59" s="29">
        <v>0</v>
      </c>
      <c r="O59" s="5">
        <v>150.32228000000001</v>
      </c>
      <c r="P59" s="29">
        <v>3.7199999999999998E-3</v>
      </c>
      <c r="Q59">
        <v>0</v>
      </c>
      <c r="R59" s="29">
        <v>0</v>
      </c>
      <c r="S59" s="6">
        <v>18.684799599999998</v>
      </c>
      <c r="T59" s="6">
        <v>0</v>
      </c>
      <c r="U59" s="6">
        <v>0</v>
      </c>
      <c r="V59" s="6">
        <v>1461.68912</v>
      </c>
      <c r="W59" s="6">
        <v>1723.69</v>
      </c>
      <c r="X59" s="6">
        <v>353.01171199999999</v>
      </c>
      <c r="Y59" s="5">
        <f t="shared" si="7"/>
        <v>53065.525414543357</v>
      </c>
      <c r="Z59" s="6">
        <f t="shared" si="8"/>
        <v>4.3225917688349886</v>
      </c>
      <c r="AA59" s="6">
        <f t="shared" si="9"/>
        <v>3.0000000000000004</v>
      </c>
      <c r="AB59" s="6">
        <f t="shared" si="10"/>
        <v>3.5928143712574854</v>
      </c>
      <c r="AC59" s="4">
        <f t="shared" si="11"/>
        <v>0.20479999999999998</v>
      </c>
      <c r="AD59" s="28" t="s">
        <v>776</v>
      </c>
      <c r="AE59" s="6">
        <f t="shared" si="12"/>
        <v>0</v>
      </c>
      <c r="AF59" s="4">
        <f t="shared" si="13"/>
        <v>8.2435700761502015E-2</v>
      </c>
      <c r="AG59" s="4">
        <f t="shared" si="3"/>
        <v>0.2910110701107011</v>
      </c>
      <c r="AH59" s="6">
        <f t="shared" si="4"/>
        <v>1</v>
      </c>
      <c r="AI59" s="6">
        <v>39.055195999999995</v>
      </c>
      <c r="AJ59" s="6">
        <v>2.1649546399999999</v>
      </c>
      <c r="AK59" s="4">
        <f t="shared" si="5"/>
        <v>0.11586715867158673</v>
      </c>
      <c r="AL59" t="s">
        <v>3</v>
      </c>
      <c r="AM59" s="5"/>
    </row>
    <row r="60" spans="1:39" x14ac:dyDescent="0.3">
      <c r="A60" s="7" t="s">
        <v>15</v>
      </c>
      <c r="B60" s="24" t="s">
        <v>100</v>
      </c>
      <c r="C60" s="1" t="s">
        <v>79</v>
      </c>
      <c r="D60" t="s">
        <v>46</v>
      </c>
      <c r="E60" s="13">
        <v>304.79999999999995</v>
      </c>
      <c r="F60" s="5">
        <v>914.4</v>
      </c>
      <c r="G60" s="5">
        <v>79.372800000000012</v>
      </c>
      <c r="H60" s="5">
        <v>157.47999999999999</v>
      </c>
      <c r="I60" s="5">
        <v>67.309999999999988</v>
      </c>
      <c r="J60" s="5">
        <v>144.80000000000001</v>
      </c>
      <c r="K60" s="5">
        <v>252.72999999999996</v>
      </c>
      <c r="L60" s="5">
        <v>34451.543999999994</v>
      </c>
      <c r="M60" s="5">
        <v>0</v>
      </c>
      <c r="N60" s="29">
        <v>0</v>
      </c>
      <c r="O60" s="5">
        <v>150.32228000000001</v>
      </c>
      <c r="P60" s="29">
        <v>3.7699999999999999E-3</v>
      </c>
      <c r="Q60">
        <v>0</v>
      </c>
      <c r="R60" s="29">
        <v>0</v>
      </c>
      <c r="S60" s="6">
        <v>12.06583</v>
      </c>
      <c r="T60" s="6">
        <v>0</v>
      </c>
      <c r="U60" s="6">
        <v>0</v>
      </c>
      <c r="V60" s="6">
        <v>1461.68912</v>
      </c>
      <c r="W60" s="6">
        <v>1723.69</v>
      </c>
      <c r="X60" s="6">
        <v>412.99612399999995</v>
      </c>
      <c r="Y60" s="5">
        <f t="shared" si="7"/>
        <v>62082.518990842713</v>
      </c>
      <c r="Z60" s="6">
        <f t="shared" si="8"/>
        <v>3.473590361571151</v>
      </c>
      <c r="AA60" s="6">
        <f t="shared" si="9"/>
        <v>3.0000000000000004</v>
      </c>
      <c r="AB60" s="6">
        <f t="shared" si="10"/>
        <v>3.6180904522613071</v>
      </c>
      <c r="AC60" s="4">
        <f t="shared" si="11"/>
        <v>0.23959999999999995</v>
      </c>
      <c r="AD60" s="28" t="s">
        <v>776</v>
      </c>
      <c r="AE60" s="6">
        <f t="shared" si="12"/>
        <v>0</v>
      </c>
      <c r="AF60" s="4">
        <f t="shared" si="13"/>
        <v>0.14934938469769932</v>
      </c>
      <c r="AG60" s="4">
        <f t="shared" si="3"/>
        <v>0.45670857142857141</v>
      </c>
      <c r="AH60" s="6">
        <f t="shared" si="4"/>
        <v>1</v>
      </c>
      <c r="AI60" s="6">
        <v>24.598546000000002</v>
      </c>
      <c r="AJ60" s="6">
        <v>1.40653104</v>
      </c>
      <c r="AK60" s="4">
        <f t="shared" si="5"/>
        <v>0.11657142857142856</v>
      </c>
      <c r="AL60" t="s">
        <v>3</v>
      </c>
      <c r="AM60" s="5"/>
    </row>
    <row r="61" spans="1:39" x14ac:dyDescent="0.3">
      <c r="A61" s="7" t="s">
        <v>15</v>
      </c>
      <c r="B61" s="23" t="s">
        <v>101</v>
      </c>
      <c r="C61" s="1" t="s">
        <v>79</v>
      </c>
      <c r="D61" t="s">
        <v>46</v>
      </c>
      <c r="E61" s="13">
        <v>304.79999999999995</v>
      </c>
      <c r="F61" s="5">
        <v>914.4</v>
      </c>
      <c r="G61" s="5">
        <v>76.320000000000007</v>
      </c>
      <c r="H61" s="5">
        <v>152.39999999999998</v>
      </c>
      <c r="I61" s="5">
        <v>67.309999999999988</v>
      </c>
      <c r="J61" s="5">
        <v>144.80000000000001</v>
      </c>
      <c r="K61" s="5">
        <v>251.46</v>
      </c>
      <c r="L61" s="5">
        <v>34451.543999999994</v>
      </c>
      <c r="M61" s="5">
        <v>0</v>
      </c>
      <c r="N61" s="29">
        <v>0</v>
      </c>
      <c r="O61" s="5">
        <v>231.61243999999999</v>
      </c>
      <c r="P61" s="29">
        <v>6.0400000000000002E-3</v>
      </c>
      <c r="Q61">
        <v>0</v>
      </c>
      <c r="R61" s="29">
        <v>0</v>
      </c>
      <c r="S61" s="6">
        <v>18.4090092</v>
      </c>
      <c r="T61" s="6">
        <v>0</v>
      </c>
      <c r="U61" s="6">
        <v>0</v>
      </c>
      <c r="V61" s="6">
        <v>1420.3205599999999</v>
      </c>
      <c r="W61" s="6">
        <v>1696.11096</v>
      </c>
      <c r="X61" s="6">
        <v>406.79084</v>
      </c>
      <c r="Y61" s="5">
        <f t="shared" si="7"/>
        <v>94217.819022049604</v>
      </c>
      <c r="Z61" s="6">
        <f t="shared" si="8"/>
        <v>4.290572129681542</v>
      </c>
      <c r="AA61" s="6">
        <f t="shared" si="9"/>
        <v>3.0000000000000004</v>
      </c>
      <c r="AB61" s="6">
        <f t="shared" si="10"/>
        <v>3.6363636363636362</v>
      </c>
      <c r="AC61" s="4">
        <f t="shared" si="11"/>
        <v>0.23983739837398374</v>
      </c>
      <c r="AD61" s="28" t="s">
        <v>776</v>
      </c>
      <c r="AE61" s="6">
        <f t="shared" si="12"/>
        <v>0</v>
      </c>
      <c r="AF61" s="4">
        <f t="shared" si="13"/>
        <v>0.14855728092693124</v>
      </c>
      <c r="AG61" s="4">
        <f t="shared" si="3"/>
        <v>0.46600749063670416</v>
      </c>
      <c r="AH61" s="6">
        <f t="shared" si="4"/>
        <v>1</v>
      </c>
      <c r="AI61" s="6">
        <v>42.346863999999997</v>
      </c>
      <c r="AJ61" s="6">
        <v>2.4959031199999999</v>
      </c>
      <c r="AK61" s="4">
        <f t="shared" si="5"/>
        <v>0.1355805243445693</v>
      </c>
      <c r="AL61" t="s">
        <v>3</v>
      </c>
      <c r="AM61" s="5"/>
    </row>
    <row r="62" spans="1:39" x14ac:dyDescent="0.3">
      <c r="A62" s="7" t="s">
        <v>15</v>
      </c>
      <c r="B62" s="24" t="s">
        <v>102</v>
      </c>
      <c r="C62" s="1" t="s">
        <v>79</v>
      </c>
      <c r="D62" t="s">
        <v>46</v>
      </c>
      <c r="E62" s="13">
        <v>304.79999999999995</v>
      </c>
      <c r="F62" s="5">
        <v>1371.6</v>
      </c>
      <c r="G62" s="5">
        <v>75.048000000000002</v>
      </c>
      <c r="H62" s="5">
        <v>151.892</v>
      </c>
      <c r="I62" s="5">
        <v>67.309999999999988</v>
      </c>
      <c r="J62" s="5">
        <v>144.80000000000001</v>
      </c>
      <c r="K62" s="5">
        <v>259.334</v>
      </c>
      <c r="L62" s="5">
        <v>34451.543999999994</v>
      </c>
      <c r="M62" s="5">
        <v>0</v>
      </c>
      <c r="N62" s="29">
        <v>0</v>
      </c>
      <c r="O62" s="5">
        <v>114.83847999999999</v>
      </c>
      <c r="P62" s="29">
        <v>2.9199999999999999E-3</v>
      </c>
      <c r="Q62">
        <v>0</v>
      </c>
      <c r="R62" s="29">
        <v>0</v>
      </c>
      <c r="S62" s="6">
        <v>40.1275032</v>
      </c>
      <c r="T62" s="6">
        <v>0</v>
      </c>
      <c r="U62" s="6">
        <v>0</v>
      </c>
      <c r="V62" s="6">
        <v>1627.16336</v>
      </c>
      <c r="W62" s="6">
        <v>1827.1114</v>
      </c>
      <c r="X62" s="6">
        <v>0</v>
      </c>
      <c r="Y62" s="5">
        <f t="shared" si="7"/>
        <v>0</v>
      </c>
      <c r="Z62" s="6">
        <f t="shared" si="8"/>
        <v>6.3346273134257869</v>
      </c>
      <c r="AA62" s="6">
        <f t="shared" si="9"/>
        <v>4.5</v>
      </c>
      <c r="AB62" s="6">
        <f t="shared" si="10"/>
        <v>5.2889324191968656</v>
      </c>
      <c r="AC62" s="4">
        <f t="shared" si="11"/>
        <v>0</v>
      </c>
      <c r="AD62" s="28" t="s">
        <v>776</v>
      </c>
      <c r="AE62" s="6">
        <f t="shared" si="12"/>
        <v>0</v>
      </c>
      <c r="AF62" s="4">
        <f t="shared" si="13"/>
        <v>0</v>
      </c>
      <c r="AG62" s="4">
        <f t="shared" si="3"/>
        <v>0.11840549828178693</v>
      </c>
      <c r="AH62" s="6">
        <f t="shared" si="4"/>
        <v>1</v>
      </c>
      <c r="AI62" s="6">
        <v>19.57208</v>
      </c>
      <c r="AJ62" s="6">
        <v>1.18589872</v>
      </c>
      <c r="AK62" s="4">
        <f t="shared" si="5"/>
        <v>2.9553264604810996E-2</v>
      </c>
      <c r="AL62" t="s">
        <v>3</v>
      </c>
      <c r="AM62" s="5"/>
    </row>
    <row r="63" spans="1:39" x14ac:dyDescent="0.3">
      <c r="A63" s="7" t="s">
        <v>15</v>
      </c>
      <c r="B63" s="24" t="s">
        <v>103</v>
      </c>
      <c r="C63" s="1" t="s">
        <v>79</v>
      </c>
      <c r="D63" t="s">
        <v>46</v>
      </c>
      <c r="E63" s="13">
        <v>304.79999999999995</v>
      </c>
      <c r="F63" s="5">
        <v>914.4</v>
      </c>
      <c r="G63" s="5">
        <v>75.811199999999999</v>
      </c>
      <c r="H63" s="5">
        <v>152.39999999999998</v>
      </c>
      <c r="I63" s="5">
        <v>67.309999999999988</v>
      </c>
      <c r="J63" s="5">
        <v>144.80000000000001</v>
      </c>
      <c r="K63" s="5">
        <v>264.15999999999997</v>
      </c>
      <c r="L63" s="5">
        <v>34451.543999999994</v>
      </c>
      <c r="M63" s="5">
        <v>0</v>
      </c>
      <c r="N63" s="29">
        <v>0</v>
      </c>
      <c r="O63" s="5">
        <v>76.774039999999999</v>
      </c>
      <c r="P63" s="29">
        <v>1.9E-3</v>
      </c>
      <c r="Q63">
        <v>0</v>
      </c>
      <c r="R63" s="29">
        <v>0</v>
      </c>
      <c r="S63" s="6">
        <v>35.990647199999998</v>
      </c>
      <c r="T63" s="6">
        <v>0</v>
      </c>
      <c r="U63" s="6">
        <v>0</v>
      </c>
      <c r="V63" s="6">
        <v>1627.16336</v>
      </c>
      <c r="W63" s="6">
        <v>1827.1114</v>
      </c>
      <c r="X63" s="6">
        <v>0</v>
      </c>
      <c r="Y63" s="5">
        <f t="shared" si="7"/>
        <v>0</v>
      </c>
      <c r="Z63" s="6">
        <f t="shared" si="8"/>
        <v>5.999220549371393</v>
      </c>
      <c r="AA63" s="6">
        <f t="shared" si="9"/>
        <v>3.0000000000000004</v>
      </c>
      <c r="AB63" s="6">
        <f t="shared" si="10"/>
        <v>3.4615384615384617</v>
      </c>
      <c r="AC63" s="4">
        <f t="shared" si="11"/>
        <v>0</v>
      </c>
      <c r="AD63" s="28" t="s">
        <v>776</v>
      </c>
      <c r="AE63" s="6">
        <f t="shared" si="12"/>
        <v>0</v>
      </c>
      <c r="AF63" s="4">
        <f t="shared" si="13"/>
        <v>0</v>
      </c>
      <c r="AG63" s="4">
        <f t="shared" si="3"/>
        <v>8.590038314176246E-2</v>
      </c>
      <c r="AH63" s="6">
        <f t="shared" si="4"/>
        <v>1</v>
      </c>
      <c r="AI63" s="6">
        <v>24.598546000000002</v>
      </c>
      <c r="AJ63" s="6">
        <v>1.40653104</v>
      </c>
      <c r="AK63" s="4">
        <f t="shared" si="5"/>
        <v>3.9080459770114942E-2</v>
      </c>
      <c r="AL63" t="s">
        <v>3</v>
      </c>
      <c r="AM63" s="5"/>
    </row>
    <row r="64" spans="1:39" x14ac:dyDescent="0.3">
      <c r="A64" s="7" t="s">
        <v>15</v>
      </c>
      <c r="B64" s="24" t="s">
        <v>104</v>
      </c>
      <c r="C64" s="1" t="s">
        <v>79</v>
      </c>
      <c r="D64" t="s">
        <v>46</v>
      </c>
      <c r="E64" s="13">
        <v>304.79999999999995</v>
      </c>
      <c r="F64" s="5">
        <v>914.4</v>
      </c>
      <c r="G64" s="5">
        <v>79.372800000000012</v>
      </c>
      <c r="H64" s="5">
        <v>156.464</v>
      </c>
      <c r="I64" s="5">
        <v>67.309999999999988</v>
      </c>
      <c r="J64" s="5">
        <v>144.80000000000001</v>
      </c>
      <c r="K64" s="5">
        <v>259.334</v>
      </c>
      <c r="L64" s="5">
        <v>34451.543999999994</v>
      </c>
      <c r="M64" s="5">
        <v>0</v>
      </c>
      <c r="N64" s="29">
        <v>0</v>
      </c>
      <c r="O64" s="5">
        <v>112.90299999999999</v>
      </c>
      <c r="P64" s="29">
        <v>2.7800000000000004E-3</v>
      </c>
      <c r="Q64">
        <v>0</v>
      </c>
      <c r="R64" s="29">
        <v>0</v>
      </c>
      <c r="S64" s="6">
        <v>29.8543108</v>
      </c>
      <c r="T64" s="6">
        <v>0</v>
      </c>
      <c r="U64" s="6">
        <v>0</v>
      </c>
      <c r="V64" s="6">
        <v>1461.68912</v>
      </c>
      <c r="W64" s="6">
        <v>1723.69</v>
      </c>
      <c r="X64" s="6">
        <v>0</v>
      </c>
      <c r="Y64" s="5">
        <f t="shared" si="7"/>
        <v>0</v>
      </c>
      <c r="Z64" s="6">
        <f t="shared" si="8"/>
        <v>5.4639098455227098</v>
      </c>
      <c r="AA64" s="6">
        <f t="shared" si="9"/>
        <v>3.0000000000000004</v>
      </c>
      <c r="AB64" s="6">
        <f t="shared" si="10"/>
        <v>3.5259549461312436</v>
      </c>
      <c r="AC64" s="4">
        <f t="shared" si="11"/>
        <v>0</v>
      </c>
      <c r="AD64" s="28" t="s">
        <v>776</v>
      </c>
      <c r="AE64" s="6">
        <f t="shared" si="12"/>
        <v>0</v>
      </c>
      <c r="AF64" s="4">
        <f t="shared" si="13"/>
        <v>0</v>
      </c>
      <c r="AG64" s="4">
        <f t="shared" si="3"/>
        <v>0.13611085450346422</v>
      </c>
      <c r="AH64" s="6">
        <f t="shared" si="4"/>
        <v>1</v>
      </c>
      <c r="AI64" s="6">
        <v>23.708905999999999</v>
      </c>
      <c r="AJ64" s="6">
        <v>1.32379392</v>
      </c>
      <c r="AK64" s="4">
        <f t="shared" si="5"/>
        <v>4.4341801385681293E-2</v>
      </c>
      <c r="AL64" t="s">
        <v>3</v>
      </c>
      <c r="AM64" s="5"/>
    </row>
    <row r="65" spans="1:39" x14ac:dyDescent="0.3">
      <c r="A65" s="7" t="s">
        <v>15</v>
      </c>
      <c r="B65" s="24" t="s">
        <v>105</v>
      </c>
      <c r="C65" s="1" t="s">
        <v>79</v>
      </c>
      <c r="D65" t="s">
        <v>46</v>
      </c>
      <c r="E65" s="13">
        <v>304.79999999999995</v>
      </c>
      <c r="F65" s="5">
        <v>914.4</v>
      </c>
      <c r="G65" s="5">
        <v>78.864000000000004</v>
      </c>
      <c r="H65" s="5">
        <v>157.226</v>
      </c>
      <c r="I65" s="5">
        <v>67.309999999999988</v>
      </c>
      <c r="J65" s="5">
        <v>144.80000000000001</v>
      </c>
      <c r="K65" s="5">
        <v>259.08</v>
      </c>
      <c r="L65" s="5">
        <v>34451.543999999994</v>
      </c>
      <c r="M65" s="5">
        <v>0</v>
      </c>
      <c r="N65" s="29">
        <v>0</v>
      </c>
      <c r="O65" s="5">
        <v>112.90299999999999</v>
      </c>
      <c r="P65" s="29">
        <v>2.7700000000000003E-3</v>
      </c>
      <c r="Q65">
        <v>0</v>
      </c>
      <c r="R65" s="29">
        <v>0</v>
      </c>
      <c r="S65" s="6">
        <v>18.753747199999999</v>
      </c>
      <c r="T65" s="6">
        <v>0</v>
      </c>
      <c r="U65" s="6">
        <v>0</v>
      </c>
      <c r="V65" s="6">
        <v>1461.68912</v>
      </c>
      <c r="W65" s="6">
        <v>1723.69</v>
      </c>
      <c r="X65" s="6">
        <v>0</v>
      </c>
      <c r="Y65" s="5">
        <f t="shared" si="7"/>
        <v>0</v>
      </c>
      <c r="Z65" s="6">
        <f t="shared" si="8"/>
        <v>4.330559686691779</v>
      </c>
      <c r="AA65" s="6">
        <f t="shared" si="9"/>
        <v>3.0000000000000004</v>
      </c>
      <c r="AB65" s="6">
        <f t="shared" si="10"/>
        <v>3.5294117647058827</v>
      </c>
      <c r="AC65" s="4">
        <f t="shared" si="11"/>
        <v>0</v>
      </c>
      <c r="AD65" s="28" t="s">
        <v>776</v>
      </c>
      <c r="AE65" s="6">
        <f t="shared" si="12"/>
        <v>0</v>
      </c>
      <c r="AF65" s="4">
        <f t="shared" si="13"/>
        <v>0</v>
      </c>
      <c r="AG65" s="4">
        <f t="shared" si="3"/>
        <v>0.21589705882352944</v>
      </c>
      <c r="AH65" s="6">
        <f t="shared" si="4"/>
        <v>1</v>
      </c>
      <c r="AI65" s="6">
        <v>17.259015999999999</v>
      </c>
      <c r="AJ65" s="6">
        <v>0.97905591999999997</v>
      </c>
      <c r="AK65" s="4">
        <f t="shared" si="5"/>
        <v>5.2205882352941178E-2</v>
      </c>
      <c r="AL65" t="s">
        <v>3</v>
      </c>
      <c r="AM65" s="5"/>
    </row>
    <row r="66" spans="1:39" x14ac:dyDescent="0.3">
      <c r="A66" s="7" t="s">
        <v>15</v>
      </c>
      <c r="B66" s="24" t="s">
        <v>106</v>
      </c>
      <c r="C66" s="1" t="s">
        <v>79</v>
      </c>
      <c r="D66" t="s">
        <v>46</v>
      </c>
      <c r="E66" s="13">
        <v>304.79999999999995</v>
      </c>
      <c r="F66" s="5">
        <v>914.4</v>
      </c>
      <c r="G66" s="5">
        <v>81.408000000000015</v>
      </c>
      <c r="H66" s="5">
        <v>159.00399999999999</v>
      </c>
      <c r="I66" s="5">
        <v>67.309999999999988</v>
      </c>
      <c r="J66" s="5">
        <v>144.80000000000001</v>
      </c>
      <c r="K66" s="5">
        <v>256.79399999999998</v>
      </c>
      <c r="L66" s="5">
        <v>34451.543999999994</v>
      </c>
      <c r="M66" s="5">
        <v>0</v>
      </c>
      <c r="N66" s="29">
        <v>0</v>
      </c>
      <c r="O66" s="5">
        <v>114.83847999999999</v>
      </c>
      <c r="P66" s="29">
        <v>2.8199999999999996E-3</v>
      </c>
      <c r="Q66">
        <v>0</v>
      </c>
      <c r="R66" s="29">
        <v>0</v>
      </c>
      <c r="S66" s="6">
        <v>17.3058476</v>
      </c>
      <c r="T66" s="6">
        <v>0</v>
      </c>
      <c r="U66" s="6">
        <v>0</v>
      </c>
      <c r="V66" s="6">
        <v>1627.16336</v>
      </c>
      <c r="W66" s="6">
        <v>1827.1114</v>
      </c>
      <c r="X66" s="6">
        <v>0</v>
      </c>
      <c r="Y66" s="5">
        <f t="shared" si="7"/>
        <v>0</v>
      </c>
      <c r="Z66" s="6">
        <f t="shared" si="8"/>
        <v>4.1600297595089391</v>
      </c>
      <c r="AA66" s="6">
        <f t="shared" si="9"/>
        <v>3.0000000000000004</v>
      </c>
      <c r="AB66" s="6">
        <f t="shared" si="10"/>
        <v>3.5608308605341246</v>
      </c>
      <c r="AC66" s="4">
        <f t="shared" ref="AC66:AC91" si="14">+X66/W66</f>
        <v>0</v>
      </c>
      <c r="AD66" s="28" t="s">
        <v>776</v>
      </c>
      <c r="AE66" s="6">
        <f t="shared" ref="AE66:AE91" si="15">+R66*U66</f>
        <v>0</v>
      </c>
      <c r="AF66" s="4">
        <f t="shared" ref="AF66:AF91" si="16">+Y66/(L66*S66)</f>
        <v>0</v>
      </c>
      <c r="AG66" s="4">
        <f t="shared" ref="AG66:AG129" si="17">+(N66*T66+P66*V66)/(S66)</f>
        <v>0.2651474103585657</v>
      </c>
      <c r="AH66" s="6">
        <f t="shared" ref="AH66:AH129" si="18">+(P66*V66)/(N66*T66+P66*V66)</f>
        <v>1</v>
      </c>
      <c r="AI66" s="6">
        <v>21.885144</v>
      </c>
      <c r="AJ66" s="6">
        <v>1.206583</v>
      </c>
      <c r="AK66" s="4">
        <f t="shared" ref="AK66:AK129" si="19">+AJ66/S66</f>
        <v>6.9721115537848599E-2</v>
      </c>
      <c r="AL66" t="s">
        <v>3</v>
      </c>
      <c r="AM66" s="5"/>
    </row>
    <row r="67" spans="1:39" x14ac:dyDescent="0.3">
      <c r="A67" s="7" t="s">
        <v>15</v>
      </c>
      <c r="B67" s="24" t="s">
        <v>107</v>
      </c>
      <c r="C67" s="1" t="s">
        <v>79</v>
      </c>
      <c r="D67" t="s">
        <v>46</v>
      </c>
      <c r="E67" s="13">
        <v>304.79999999999995</v>
      </c>
      <c r="F67" s="5">
        <v>914.4</v>
      </c>
      <c r="G67" s="5">
        <v>75.302400000000006</v>
      </c>
      <c r="H67" s="5">
        <v>152.39999999999998</v>
      </c>
      <c r="I67" s="5">
        <v>67.309999999999988</v>
      </c>
      <c r="J67" s="5">
        <v>144.80000000000001</v>
      </c>
      <c r="K67" s="5">
        <v>268.98599999999999</v>
      </c>
      <c r="L67" s="5">
        <v>34451.543999999994</v>
      </c>
      <c r="M67" s="5">
        <v>0</v>
      </c>
      <c r="N67" s="29">
        <v>0</v>
      </c>
      <c r="O67" s="5">
        <v>192.90283999999997</v>
      </c>
      <c r="P67" s="29">
        <v>4.4400000000000004E-3</v>
      </c>
      <c r="Q67">
        <v>0</v>
      </c>
      <c r="R67" s="29">
        <v>0</v>
      </c>
      <c r="S67" s="6">
        <v>22.580338999999999</v>
      </c>
      <c r="T67" s="6">
        <v>0</v>
      </c>
      <c r="U67" s="6">
        <v>0</v>
      </c>
      <c r="V67" s="6">
        <v>1420.3205599999999</v>
      </c>
      <c r="W67" s="6">
        <v>1696.11096</v>
      </c>
      <c r="X67" s="6">
        <v>0</v>
      </c>
      <c r="Y67" s="5">
        <f t="shared" ref="Y67:Y91" si="20">+X67*O67</f>
        <v>0</v>
      </c>
      <c r="Z67" s="6">
        <f t="shared" ref="Z67:Z130" si="21">+SQRT(S67)</f>
        <v>4.7518774184526267</v>
      </c>
      <c r="AA67" s="6">
        <f t="shared" ref="AA67:AA91" si="22">+F67/E67</f>
        <v>3.0000000000000004</v>
      </c>
      <c r="AB67" s="6">
        <f t="shared" ref="AB67:AB91" si="23">+F67/K67</f>
        <v>3.3994334277620397</v>
      </c>
      <c r="AC67" s="4">
        <f t="shared" si="14"/>
        <v>0</v>
      </c>
      <c r="AD67" s="28" t="s">
        <v>776</v>
      </c>
      <c r="AE67" s="6">
        <f t="shared" si="15"/>
        <v>0</v>
      </c>
      <c r="AF67" s="4">
        <f t="shared" si="16"/>
        <v>0</v>
      </c>
      <c r="AG67" s="4">
        <f t="shared" si="17"/>
        <v>0.27927938931297713</v>
      </c>
      <c r="AH67" s="6">
        <f t="shared" si="18"/>
        <v>1</v>
      </c>
      <c r="AI67" s="6">
        <v>35.941456000000002</v>
      </c>
      <c r="AJ67" s="6">
        <v>2.0201646799999997</v>
      </c>
      <c r="AK67" s="4">
        <f t="shared" si="19"/>
        <v>8.9465648854961818E-2</v>
      </c>
      <c r="AL67" t="s">
        <v>3</v>
      </c>
      <c r="AM67" s="5"/>
    </row>
    <row r="68" spans="1:39" x14ac:dyDescent="0.3">
      <c r="A68" s="7" t="s">
        <v>15</v>
      </c>
      <c r="B68" s="24" t="s">
        <v>108</v>
      </c>
      <c r="C68" s="1" t="s">
        <v>79</v>
      </c>
      <c r="D68" t="s">
        <v>46</v>
      </c>
      <c r="E68" s="13">
        <v>304.79999999999995</v>
      </c>
      <c r="F68" s="5">
        <v>914.4</v>
      </c>
      <c r="G68" s="5">
        <v>70.723200000000006</v>
      </c>
      <c r="H68" s="5">
        <v>152.39999999999998</v>
      </c>
      <c r="I68" s="5">
        <v>67.309999999999988</v>
      </c>
      <c r="J68" s="5">
        <v>144.80000000000001</v>
      </c>
      <c r="K68" s="5">
        <v>263.65199999999999</v>
      </c>
      <c r="L68" s="5">
        <v>34451.543999999994</v>
      </c>
      <c r="M68" s="5">
        <v>0</v>
      </c>
      <c r="N68" s="29">
        <v>0</v>
      </c>
      <c r="O68" s="5">
        <v>230.96727999999999</v>
      </c>
      <c r="P68" s="29">
        <v>5.7599999999999995E-3</v>
      </c>
      <c r="Q68">
        <v>0</v>
      </c>
      <c r="R68" s="29">
        <v>0</v>
      </c>
      <c r="S68" s="6">
        <v>22.063231999999999</v>
      </c>
      <c r="T68" s="6">
        <v>0</v>
      </c>
      <c r="U68" s="6">
        <v>0</v>
      </c>
      <c r="V68" s="6">
        <v>1420.3205599999999</v>
      </c>
      <c r="W68" s="6">
        <v>1696.11096</v>
      </c>
      <c r="X68" s="6">
        <v>0</v>
      </c>
      <c r="Y68" s="5">
        <f t="shared" si="20"/>
        <v>0</v>
      </c>
      <c r="Z68" s="6">
        <f t="shared" si="21"/>
        <v>4.6971514772253196</v>
      </c>
      <c r="AA68" s="6">
        <f t="shared" si="22"/>
        <v>3.0000000000000004</v>
      </c>
      <c r="AB68" s="6">
        <f t="shared" si="23"/>
        <v>3.4682080924855492</v>
      </c>
      <c r="AC68" s="4">
        <f t="shared" si="14"/>
        <v>0</v>
      </c>
      <c r="AD68" s="28" t="s">
        <v>776</v>
      </c>
      <c r="AE68" s="6">
        <f t="shared" si="15"/>
        <v>0</v>
      </c>
      <c r="AF68" s="4">
        <f t="shared" si="16"/>
        <v>0</v>
      </c>
      <c r="AG68" s="4">
        <f t="shared" si="17"/>
        <v>0.37079999999999991</v>
      </c>
      <c r="AH68" s="6">
        <f t="shared" si="18"/>
        <v>1</v>
      </c>
      <c r="AI68" s="6">
        <v>32.516341999999995</v>
      </c>
      <c r="AJ68" s="6">
        <v>1.8546904399999999</v>
      </c>
      <c r="AK68" s="4">
        <f t="shared" si="19"/>
        <v>8.4062499999999998E-2</v>
      </c>
      <c r="AL68" t="s">
        <v>3</v>
      </c>
      <c r="AM68" s="5"/>
    </row>
    <row r="69" spans="1:39" x14ac:dyDescent="0.3">
      <c r="A69" s="7" t="s">
        <v>15</v>
      </c>
      <c r="B69" s="24" t="s">
        <v>109</v>
      </c>
      <c r="C69" s="1" t="s">
        <v>79</v>
      </c>
      <c r="D69" t="s">
        <v>46</v>
      </c>
      <c r="E69" s="13">
        <v>304.79999999999995</v>
      </c>
      <c r="F69" s="5">
        <v>914.4</v>
      </c>
      <c r="G69" s="5">
        <v>44.52</v>
      </c>
      <c r="H69" s="5">
        <v>152.39999999999998</v>
      </c>
      <c r="I69" s="5">
        <v>69.849999999999994</v>
      </c>
      <c r="J69" s="5">
        <v>127</v>
      </c>
      <c r="K69" s="5">
        <v>280.41599999999994</v>
      </c>
      <c r="L69" s="5">
        <v>30685.422499999993</v>
      </c>
      <c r="M69" s="5">
        <v>0</v>
      </c>
      <c r="N69" s="29">
        <v>0</v>
      </c>
      <c r="O69" s="5">
        <v>78.064359999999994</v>
      </c>
      <c r="P69" s="29">
        <v>1.82E-3</v>
      </c>
      <c r="Q69">
        <v>0</v>
      </c>
      <c r="R69" s="29">
        <v>0</v>
      </c>
      <c r="S69" s="6">
        <v>44.540149599999999</v>
      </c>
      <c r="T69" s="6">
        <v>0</v>
      </c>
      <c r="U69" s="6">
        <v>0</v>
      </c>
      <c r="V69" s="6">
        <v>1472.03126</v>
      </c>
      <c r="W69" s="6">
        <v>1758.1638</v>
      </c>
      <c r="X69" s="6">
        <v>868.73975999999993</v>
      </c>
      <c r="Y69" s="5">
        <f t="shared" si="20"/>
        <v>67817.613370953593</v>
      </c>
      <c r="Z69" s="6">
        <f t="shared" si="21"/>
        <v>6.6738406933339363</v>
      </c>
      <c r="AA69" s="6">
        <f t="shared" si="22"/>
        <v>3.0000000000000004</v>
      </c>
      <c r="AB69" s="6">
        <f t="shared" si="23"/>
        <v>3.260869565217392</v>
      </c>
      <c r="AC69" s="4">
        <f t="shared" si="14"/>
        <v>0.49411764705882349</v>
      </c>
      <c r="AD69" s="28" t="s">
        <v>776</v>
      </c>
      <c r="AE69" s="6">
        <f t="shared" si="15"/>
        <v>0</v>
      </c>
      <c r="AF69" s="4">
        <f t="shared" si="16"/>
        <v>4.962022432598464E-2</v>
      </c>
      <c r="AG69" s="4">
        <f t="shared" si="17"/>
        <v>6.015015479876161E-2</v>
      </c>
      <c r="AH69" s="6">
        <f t="shared" si="18"/>
        <v>1</v>
      </c>
      <c r="AI69" s="6">
        <v>37.320398000000004</v>
      </c>
      <c r="AJ69" s="6">
        <v>3.3784323999999999</v>
      </c>
      <c r="AK69" s="4">
        <f t="shared" si="19"/>
        <v>7.5851393188854491E-2</v>
      </c>
      <c r="AL69" t="s">
        <v>3</v>
      </c>
      <c r="AM69" s="5"/>
    </row>
    <row r="70" spans="1:39" x14ac:dyDescent="0.3">
      <c r="A70" s="7" t="s">
        <v>15</v>
      </c>
      <c r="B70" s="2" t="s">
        <v>110</v>
      </c>
      <c r="C70" s="1" t="s">
        <v>79</v>
      </c>
      <c r="D70" t="s">
        <v>46</v>
      </c>
      <c r="E70" s="13">
        <v>304.79999999999995</v>
      </c>
      <c r="F70" s="5">
        <v>914.4</v>
      </c>
      <c r="G70" s="5">
        <v>44.52</v>
      </c>
      <c r="H70" s="5">
        <v>152.39999999999998</v>
      </c>
      <c r="I70" s="5">
        <v>69.849999999999994</v>
      </c>
      <c r="J70" s="5">
        <v>127</v>
      </c>
      <c r="K70" s="5">
        <v>246.12599999999998</v>
      </c>
      <c r="L70" s="5">
        <v>30685.422499999993</v>
      </c>
      <c r="M70" s="5">
        <v>0</v>
      </c>
      <c r="N70" s="29">
        <v>0</v>
      </c>
      <c r="O70" s="5">
        <v>120.64492</v>
      </c>
      <c r="P70" s="29">
        <v>3.2100000000000002E-3</v>
      </c>
      <c r="Q70">
        <v>0</v>
      </c>
      <c r="R70" s="29">
        <v>0</v>
      </c>
      <c r="S70" s="6">
        <v>36.611175599999996</v>
      </c>
      <c r="T70" s="6">
        <v>0</v>
      </c>
      <c r="U70" s="6">
        <v>0</v>
      </c>
      <c r="V70" s="6">
        <v>1503.0576799999999</v>
      </c>
      <c r="W70" s="6">
        <v>1709.90048</v>
      </c>
      <c r="X70" s="6">
        <v>783.934212</v>
      </c>
      <c r="Y70" s="5">
        <f t="shared" si="20"/>
        <v>94577.680292003046</v>
      </c>
      <c r="Z70" s="6">
        <f t="shared" si="21"/>
        <v>6.0507169492548565</v>
      </c>
      <c r="AA70" s="6">
        <f t="shared" si="22"/>
        <v>3.0000000000000004</v>
      </c>
      <c r="AB70" s="6">
        <f t="shared" si="23"/>
        <v>3.7151702786377712</v>
      </c>
      <c r="AC70" s="4">
        <f t="shared" si="14"/>
        <v>0.45846774193548384</v>
      </c>
      <c r="AD70" s="28" t="s">
        <v>776</v>
      </c>
      <c r="AE70" s="6">
        <f t="shared" si="15"/>
        <v>0</v>
      </c>
      <c r="AF70" s="4">
        <f t="shared" si="16"/>
        <v>8.4186581735302232E-2</v>
      </c>
      <c r="AG70" s="4">
        <f t="shared" si="17"/>
        <v>0.13178531073446331</v>
      </c>
      <c r="AH70" s="6">
        <f t="shared" si="18"/>
        <v>1</v>
      </c>
      <c r="AI70" s="6">
        <v>40.567583999999997</v>
      </c>
      <c r="AJ70" s="6">
        <v>4.1920140799999999</v>
      </c>
      <c r="AK70" s="4">
        <f t="shared" si="19"/>
        <v>0.1145009416195857</v>
      </c>
      <c r="AL70" t="s">
        <v>3</v>
      </c>
      <c r="AM70" s="5"/>
    </row>
    <row r="71" spans="1:39" x14ac:dyDescent="0.3">
      <c r="A71" s="7" t="s">
        <v>15</v>
      </c>
      <c r="B71" s="2" t="s">
        <v>111</v>
      </c>
      <c r="C71" s="1" t="s">
        <v>79</v>
      </c>
      <c r="D71" t="s">
        <v>46</v>
      </c>
      <c r="E71" s="13">
        <v>304.79999999999995</v>
      </c>
      <c r="F71" s="5">
        <v>914.4</v>
      </c>
      <c r="G71" s="5">
        <v>45.537600000000005</v>
      </c>
      <c r="H71" s="5">
        <v>152.39999999999998</v>
      </c>
      <c r="I71" s="5">
        <v>69.849999999999994</v>
      </c>
      <c r="J71" s="5">
        <v>127</v>
      </c>
      <c r="K71" s="5">
        <v>256.79399999999998</v>
      </c>
      <c r="L71" s="5">
        <v>30685.422499999993</v>
      </c>
      <c r="M71" s="5">
        <v>0</v>
      </c>
      <c r="N71" s="29">
        <v>0</v>
      </c>
      <c r="O71" s="5">
        <v>150.32228000000001</v>
      </c>
      <c r="P71" s="29">
        <v>3.8400000000000001E-3</v>
      </c>
      <c r="Q71">
        <v>0</v>
      </c>
      <c r="R71" s="29">
        <v>0</v>
      </c>
      <c r="S71" s="6">
        <v>41.6443504</v>
      </c>
      <c r="T71" s="6">
        <v>0</v>
      </c>
      <c r="U71" s="6">
        <v>0</v>
      </c>
      <c r="V71" s="6">
        <v>1461.68912</v>
      </c>
      <c r="W71" s="6">
        <v>1723.69</v>
      </c>
      <c r="X71" s="6">
        <v>766.00783599999988</v>
      </c>
      <c r="Y71" s="5">
        <f t="shared" si="20"/>
        <v>115148.04440538607</v>
      </c>
      <c r="Z71" s="6">
        <f t="shared" si="21"/>
        <v>6.4532434015772253</v>
      </c>
      <c r="AA71" s="6">
        <f t="shared" si="22"/>
        <v>3.0000000000000004</v>
      </c>
      <c r="AB71" s="6">
        <f t="shared" si="23"/>
        <v>3.5608308605341246</v>
      </c>
      <c r="AC71" s="4">
        <f t="shared" si="14"/>
        <v>0.44439999999999991</v>
      </c>
      <c r="AD71" s="28" t="s">
        <v>776</v>
      </c>
      <c r="AE71" s="6">
        <f t="shared" si="15"/>
        <v>0</v>
      </c>
      <c r="AF71" s="4">
        <f t="shared" si="16"/>
        <v>9.0109040909921598E-2</v>
      </c>
      <c r="AG71" s="4">
        <f t="shared" si="17"/>
        <v>0.13478145695364238</v>
      </c>
      <c r="AH71" s="6">
        <f t="shared" si="18"/>
        <v>1</v>
      </c>
      <c r="AI71" s="6">
        <v>49.997768000000001</v>
      </c>
      <c r="AJ71" s="6">
        <v>4.8125424799999994</v>
      </c>
      <c r="AK71" s="4">
        <f t="shared" si="19"/>
        <v>0.11556291390728475</v>
      </c>
      <c r="AL71" t="s">
        <v>3</v>
      </c>
      <c r="AM71" s="5"/>
    </row>
    <row r="72" spans="1:39" x14ac:dyDescent="0.3">
      <c r="A72" s="7" t="s">
        <v>15</v>
      </c>
      <c r="B72" s="2" t="s">
        <v>112</v>
      </c>
      <c r="C72" s="1" t="s">
        <v>79</v>
      </c>
      <c r="D72" t="s">
        <v>46</v>
      </c>
      <c r="E72" s="13">
        <v>304.79999999999995</v>
      </c>
      <c r="F72" s="5">
        <v>914.4</v>
      </c>
      <c r="G72" s="5">
        <v>47.318400000000004</v>
      </c>
      <c r="H72" s="5">
        <v>156.71799999999999</v>
      </c>
      <c r="I72" s="5">
        <v>69.849999999999994</v>
      </c>
      <c r="J72" s="5">
        <v>127</v>
      </c>
      <c r="K72" s="5">
        <v>250.44399999999996</v>
      </c>
      <c r="L72" s="5">
        <v>30685.422499999993</v>
      </c>
      <c r="M72" s="5">
        <v>0</v>
      </c>
      <c r="N72" s="29">
        <v>0</v>
      </c>
      <c r="O72" s="5">
        <v>150.32228000000001</v>
      </c>
      <c r="P72" s="29">
        <v>3.8300000000000001E-3</v>
      </c>
      <c r="Q72">
        <v>0</v>
      </c>
      <c r="R72" s="29">
        <v>0</v>
      </c>
      <c r="S72" s="6">
        <v>24.959031199999998</v>
      </c>
      <c r="T72" s="6">
        <v>0</v>
      </c>
      <c r="U72" s="6">
        <v>0</v>
      </c>
      <c r="V72" s="6">
        <v>1434.1100799999999</v>
      </c>
      <c r="W72" s="6">
        <v>1654.7423999999999</v>
      </c>
      <c r="X72" s="6">
        <v>710.16027999999994</v>
      </c>
      <c r="Y72" s="5">
        <f t="shared" si="20"/>
        <v>106752.9124550384</v>
      </c>
      <c r="Z72" s="6">
        <f t="shared" si="21"/>
        <v>4.9959014401807407</v>
      </c>
      <c r="AA72" s="6">
        <f t="shared" si="22"/>
        <v>3.0000000000000004</v>
      </c>
      <c r="AB72" s="6">
        <f t="shared" si="23"/>
        <v>3.6511156186612581</v>
      </c>
      <c r="AC72" s="4">
        <f t="shared" si="14"/>
        <v>0.42916666666666664</v>
      </c>
      <c r="AD72" s="28" t="s">
        <v>776</v>
      </c>
      <c r="AE72" s="6">
        <f t="shared" si="15"/>
        <v>0</v>
      </c>
      <c r="AF72" s="4">
        <f t="shared" si="16"/>
        <v>0.13938623939132141</v>
      </c>
      <c r="AG72" s="4">
        <f t="shared" si="17"/>
        <v>0.22006629834254143</v>
      </c>
      <c r="AH72" s="6">
        <f t="shared" si="18"/>
        <v>1</v>
      </c>
      <c r="AI72" s="6">
        <v>36.564204000000004</v>
      </c>
      <c r="AJ72" s="6">
        <v>3.4956433200000001</v>
      </c>
      <c r="AK72" s="4">
        <f t="shared" si="19"/>
        <v>0.14005524861878454</v>
      </c>
      <c r="AL72" t="s">
        <v>3</v>
      </c>
      <c r="AM72" s="5"/>
    </row>
    <row r="73" spans="1:39" x14ac:dyDescent="0.3">
      <c r="A73" s="7" t="s">
        <v>15</v>
      </c>
      <c r="B73" s="2" t="s">
        <v>113</v>
      </c>
      <c r="C73" s="1" t="s">
        <v>79</v>
      </c>
      <c r="D73" t="s">
        <v>46</v>
      </c>
      <c r="E73" s="13">
        <v>304.79999999999995</v>
      </c>
      <c r="F73" s="5">
        <v>914.4</v>
      </c>
      <c r="G73" s="5">
        <v>47.827199999999998</v>
      </c>
      <c r="H73" s="5">
        <v>155.19399999999999</v>
      </c>
      <c r="I73" s="5">
        <v>69.849999999999994</v>
      </c>
      <c r="J73" s="5">
        <v>127</v>
      </c>
      <c r="K73" s="5">
        <v>256.03199999999998</v>
      </c>
      <c r="L73" s="5">
        <v>30685.422499999993</v>
      </c>
      <c r="M73" s="5">
        <v>0</v>
      </c>
      <c r="N73" s="29">
        <v>0</v>
      </c>
      <c r="O73" s="5">
        <v>240.64467999999999</v>
      </c>
      <c r="P73" s="29">
        <v>6.0599999999999994E-3</v>
      </c>
      <c r="Q73">
        <v>0</v>
      </c>
      <c r="R73" s="29">
        <v>0</v>
      </c>
      <c r="S73" s="6">
        <v>37.714337199999996</v>
      </c>
      <c r="T73" s="6">
        <v>0</v>
      </c>
      <c r="U73" s="6">
        <v>0</v>
      </c>
      <c r="V73" s="6">
        <v>1503.0576799999999</v>
      </c>
      <c r="W73" s="6">
        <v>1709.90048</v>
      </c>
      <c r="X73" s="6">
        <v>795.655304</v>
      </c>
      <c r="Y73" s="5">
        <f t="shared" si="20"/>
        <v>191470.21602138272</v>
      </c>
      <c r="Z73" s="6">
        <f t="shared" si="21"/>
        <v>6.1411999804598443</v>
      </c>
      <c r="AA73" s="6">
        <f t="shared" si="22"/>
        <v>3.0000000000000004</v>
      </c>
      <c r="AB73" s="6">
        <f t="shared" si="23"/>
        <v>3.5714285714285716</v>
      </c>
      <c r="AC73" s="4">
        <f t="shared" si="14"/>
        <v>0.4653225806451613</v>
      </c>
      <c r="AD73" s="28" t="s">
        <v>776</v>
      </c>
      <c r="AE73" s="6">
        <f t="shared" si="15"/>
        <v>0</v>
      </c>
      <c r="AF73" s="4">
        <f t="shared" si="16"/>
        <v>0.1654484261303443</v>
      </c>
      <c r="AG73" s="4">
        <f t="shared" si="17"/>
        <v>0.24151371115173675</v>
      </c>
      <c r="AH73" s="6">
        <f t="shared" si="18"/>
        <v>1</v>
      </c>
      <c r="AI73" s="6">
        <v>57.025924000000003</v>
      </c>
      <c r="AJ73" s="6">
        <v>5.2538071199999994</v>
      </c>
      <c r="AK73" s="4">
        <f t="shared" si="19"/>
        <v>0.13930530164533822</v>
      </c>
      <c r="AL73" t="s">
        <v>3</v>
      </c>
      <c r="AM73" s="5"/>
    </row>
    <row r="74" spans="1:39" x14ac:dyDescent="0.3">
      <c r="A74" s="7" t="s">
        <v>15</v>
      </c>
      <c r="B74" s="2" t="s">
        <v>114</v>
      </c>
      <c r="C74" s="1" t="s">
        <v>79</v>
      </c>
      <c r="D74" t="s">
        <v>46</v>
      </c>
      <c r="E74" s="13">
        <v>304.79999999999995</v>
      </c>
      <c r="F74" s="5">
        <v>914.4</v>
      </c>
      <c r="G74" s="5">
        <v>44.52</v>
      </c>
      <c r="H74" s="5">
        <v>154.93999999999997</v>
      </c>
      <c r="I74" s="5">
        <v>69.849999999999994</v>
      </c>
      <c r="J74" s="5">
        <v>127</v>
      </c>
      <c r="K74" s="5">
        <v>246.12599999999998</v>
      </c>
      <c r="L74" s="5">
        <v>30685.422499999993</v>
      </c>
      <c r="M74" s="5">
        <v>0</v>
      </c>
      <c r="N74" s="29">
        <v>0</v>
      </c>
      <c r="O74" s="5">
        <v>120.64492</v>
      </c>
      <c r="P74" s="29">
        <v>3.16E-3</v>
      </c>
      <c r="Q74">
        <v>0</v>
      </c>
      <c r="R74" s="29">
        <v>0</v>
      </c>
      <c r="S74" s="6">
        <v>16.478476399999998</v>
      </c>
      <c r="T74" s="6">
        <v>0</v>
      </c>
      <c r="U74" s="6">
        <v>0</v>
      </c>
      <c r="V74" s="6">
        <v>1503.0576799999999</v>
      </c>
      <c r="W74" s="6">
        <v>1709.90048</v>
      </c>
      <c r="X74" s="6">
        <v>796.34478000000001</v>
      </c>
      <c r="Y74" s="5">
        <f t="shared" si="20"/>
        <v>96074.9522755176</v>
      </c>
      <c r="Z74" s="6">
        <f t="shared" si="21"/>
        <v>4.0593689657383942</v>
      </c>
      <c r="AA74" s="6">
        <f t="shared" si="22"/>
        <v>3.0000000000000004</v>
      </c>
      <c r="AB74" s="6">
        <f t="shared" si="23"/>
        <v>3.7151702786377712</v>
      </c>
      <c r="AC74" s="4">
        <f t="shared" si="14"/>
        <v>0.46572580645161293</v>
      </c>
      <c r="AD74" s="28" t="s">
        <v>776</v>
      </c>
      <c r="AE74" s="6">
        <f t="shared" si="15"/>
        <v>0</v>
      </c>
      <c r="AF74" s="4">
        <f t="shared" si="16"/>
        <v>0.19000324391491052</v>
      </c>
      <c r="AG74" s="4">
        <f t="shared" si="17"/>
        <v>0.288234309623431</v>
      </c>
      <c r="AH74" s="6">
        <f t="shared" si="18"/>
        <v>1</v>
      </c>
      <c r="AI74" s="6">
        <v>27.222984</v>
      </c>
      <c r="AJ74" s="6">
        <v>2.8337463600000001</v>
      </c>
      <c r="AK74" s="4">
        <f t="shared" si="19"/>
        <v>0.17196652719665276</v>
      </c>
      <c r="AL74" t="s">
        <v>3</v>
      </c>
      <c r="AM74" s="5"/>
    </row>
    <row r="75" spans="1:39" x14ac:dyDescent="0.3">
      <c r="A75" s="7" t="s">
        <v>15</v>
      </c>
      <c r="B75" s="2" t="s">
        <v>115</v>
      </c>
      <c r="C75" s="1" t="s">
        <v>79</v>
      </c>
      <c r="D75" t="s">
        <v>46</v>
      </c>
      <c r="E75" s="13">
        <v>304.79999999999995</v>
      </c>
      <c r="F75" s="5">
        <v>914.4</v>
      </c>
      <c r="G75" s="5">
        <v>44.52</v>
      </c>
      <c r="H75" s="5">
        <v>157.47999999999999</v>
      </c>
      <c r="I75" s="5">
        <v>69.849999999999994</v>
      </c>
      <c r="J75" s="5">
        <v>127</v>
      </c>
      <c r="K75" s="5">
        <v>241.29999999999998</v>
      </c>
      <c r="L75" s="5">
        <v>30685.422499999993</v>
      </c>
      <c r="M75" s="5">
        <v>0</v>
      </c>
      <c r="N75" s="29">
        <v>0</v>
      </c>
      <c r="O75" s="5">
        <v>160.64483999999999</v>
      </c>
      <c r="P75" s="29">
        <v>4.2199999999999998E-3</v>
      </c>
      <c r="Q75">
        <v>0</v>
      </c>
      <c r="R75" s="29">
        <v>0</v>
      </c>
      <c r="S75" s="6">
        <v>19.925856400000001</v>
      </c>
      <c r="T75" s="6">
        <v>0</v>
      </c>
      <c r="U75" s="6">
        <v>0</v>
      </c>
      <c r="V75" s="6">
        <v>1503.0576799999999</v>
      </c>
      <c r="W75" s="6">
        <v>1709.90048</v>
      </c>
      <c r="X75" s="6">
        <v>697.06023599999992</v>
      </c>
      <c r="Y75" s="5">
        <f t="shared" si="20"/>
        <v>111979.13008258223</v>
      </c>
      <c r="Z75" s="6">
        <f t="shared" si="21"/>
        <v>4.463838751567982</v>
      </c>
      <c r="AA75" s="6">
        <f t="shared" si="22"/>
        <v>3.0000000000000004</v>
      </c>
      <c r="AB75" s="6">
        <f t="shared" si="23"/>
        <v>3.7894736842105265</v>
      </c>
      <c r="AC75" s="4">
        <f t="shared" si="14"/>
        <v>0.40766129032258058</v>
      </c>
      <c r="AD75" s="28" t="s">
        <v>776</v>
      </c>
      <c r="AE75" s="6">
        <f t="shared" si="15"/>
        <v>0</v>
      </c>
      <c r="AF75" s="4">
        <f t="shared" si="16"/>
        <v>0.18314201401361349</v>
      </c>
      <c r="AG75" s="4">
        <f t="shared" si="17"/>
        <v>0.31832525951557089</v>
      </c>
      <c r="AH75" s="6">
        <f t="shared" si="18"/>
        <v>1</v>
      </c>
      <c r="AI75" s="6">
        <v>28.9133</v>
      </c>
      <c r="AJ75" s="6">
        <v>3.0612734399999999</v>
      </c>
      <c r="AK75" s="4">
        <f t="shared" si="19"/>
        <v>0.15363321799307958</v>
      </c>
      <c r="AL75" t="s">
        <v>3</v>
      </c>
      <c r="AM75" s="5"/>
    </row>
    <row r="76" spans="1:39" x14ac:dyDescent="0.3">
      <c r="A76" s="7" t="s">
        <v>15</v>
      </c>
      <c r="B76" s="2" t="s">
        <v>116</v>
      </c>
      <c r="C76" s="1" t="s">
        <v>79</v>
      </c>
      <c r="D76" t="s">
        <v>46</v>
      </c>
      <c r="E76" s="13">
        <v>304.79999999999995</v>
      </c>
      <c r="F76" s="5">
        <v>914.4</v>
      </c>
      <c r="G76" s="5">
        <v>45.792000000000002</v>
      </c>
      <c r="H76" s="5">
        <v>152.39999999999998</v>
      </c>
      <c r="I76" s="5">
        <v>69.849999999999994</v>
      </c>
      <c r="J76" s="5">
        <v>127</v>
      </c>
      <c r="K76" s="5">
        <v>254</v>
      </c>
      <c r="L76" s="5">
        <v>30685.422499999993</v>
      </c>
      <c r="M76" s="5">
        <v>0</v>
      </c>
      <c r="N76" s="29">
        <v>0</v>
      </c>
      <c r="O76" s="5">
        <v>192.90283999999997</v>
      </c>
      <c r="P76" s="29">
        <v>4.9800000000000001E-3</v>
      </c>
      <c r="Q76">
        <v>0</v>
      </c>
      <c r="R76" s="29">
        <v>0</v>
      </c>
      <c r="S76" s="6">
        <v>20.8221752</v>
      </c>
      <c r="T76" s="6">
        <v>0</v>
      </c>
      <c r="U76" s="6">
        <v>0</v>
      </c>
      <c r="V76" s="6">
        <v>1420.3205599999999</v>
      </c>
      <c r="W76" s="6">
        <v>1696.11096</v>
      </c>
      <c r="X76" s="6">
        <v>804.61849199999995</v>
      </c>
      <c r="Y76" s="5">
        <f t="shared" si="20"/>
        <v>155213.19222331725</v>
      </c>
      <c r="Z76" s="6">
        <f t="shared" si="21"/>
        <v>4.5631321699025991</v>
      </c>
      <c r="AA76" s="6">
        <f t="shared" si="22"/>
        <v>3.0000000000000004</v>
      </c>
      <c r="AB76" s="6">
        <f t="shared" si="23"/>
        <v>3.6</v>
      </c>
      <c r="AC76" s="4">
        <f t="shared" si="14"/>
        <v>0.474390243902439</v>
      </c>
      <c r="AD76" s="28" t="s">
        <v>776</v>
      </c>
      <c r="AE76" s="6">
        <f t="shared" si="15"/>
        <v>0</v>
      </c>
      <c r="AF76" s="4">
        <f t="shared" si="16"/>
        <v>0.24292400205376335</v>
      </c>
      <c r="AG76" s="4">
        <f t="shared" si="17"/>
        <v>0.33969536423841057</v>
      </c>
      <c r="AH76" s="6">
        <f t="shared" si="18"/>
        <v>1</v>
      </c>
      <c r="AI76" s="6">
        <v>40.256210000000003</v>
      </c>
      <c r="AJ76" s="6">
        <v>3.9438027199999999</v>
      </c>
      <c r="AK76" s="4">
        <f t="shared" si="19"/>
        <v>0.18940397350993377</v>
      </c>
      <c r="AL76" t="s">
        <v>133</v>
      </c>
      <c r="AM76" s="5"/>
    </row>
    <row r="77" spans="1:39" x14ac:dyDescent="0.3">
      <c r="A77" s="7" t="s">
        <v>15</v>
      </c>
      <c r="B77" s="2" t="s">
        <v>117</v>
      </c>
      <c r="C77" s="1" t="s">
        <v>79</v>
      </c>
      <c r="D77" t="s">
        <v>46</v>
      </c>
      <c r="E77" s="13">
        <v>304.79999999999995</v>
      </c>
      <c r="F77" s="5">
        <v>914.4</v>
      </c>
      <c r="G77" s="5">
        <v>46.555200000000006</v>
      </c>
      <c r="H77" s="5">
        <v>154.93999999999997</v>
      </c>
      <c r="I77" s="5">
        <v>69.849999999999994</v>
      </c>
      <c r="J77" s="5">
        <v>127</v>
      </c>
      <c r="K77" s="5">
        <v>251.714</v>
      </c>
      <c r="L77" s="5">
        <v>30685.422499999993</v>
      </c>
      <c r="M77" s="5">
        <v>0</v>
      </c>
      <c r="N77" s="29">
        <v>0</v>
      </c>
      <c r="O77" s="5">
        <v>231.61243999999999</v>
      </c>
      <c r="P77" s="29">
        <v>5.94E-3</v>
      </c>
      <c r="Q77">
        <v>0</v>
      </c>
      <c r="R77" s="29">
        <v>0</v>
      </c>
      <c r="S77" s="6">
        <v>21.373756</v>
      </c>
      <c r="T77" s="6">
        <v>0</v>
      </c>
      <c r="U77" s="6">
        <v>0</v>
      </c>
      <c r="V77" s="6">
        <v>1420.3205599999999</v>
      </c>
      <c r="W77" s="6">
        <v>1696.11096</v>
      </c>
      <c r="X77" s="6">
        <v>806.68691999999999</v>
      </c>
      <c r="Y77" s="5">
        <f t="shared" si="20"/>
        <v>186838.72585728479</v>
      </c>
      <c r="Z77" s="6">
        <f t="shared" si="21"/>
        <v>4.623175964637297</v>
      </c>
      <c r="AA77" s="6">
        <f t="shared" si="22"/>
        <v>3.0000000000000004</v>
      </c>
      <c r="AB77" s="6">
        <f t="shared" si="23"/>
        <v>3.6326942482341069</v>
      </c>
      <c r="AC77" s="4">
        <f t="shared" si="14"/>
        <v>0.47560975609756095</v>
      </c>
      <c r="AD77" s="28" t="s">
        <v>776</v>
      </c>
      <c r="AE77" s="6">
        <f t="shared" si="15"/>
        <v>0</v>
      </c>
      <c r="AF77" s="4">
        <f t="shared" si="16"/>
        <v>0.28487474036708921</v>
      </c>
      <c r="AG77" s="4">
        <f t="shared" si="17"/>
        <v>0.39472258064516125</v>
      </c>
      <c r="AH77" s="6">
        <f t="shared" si="18"/>
        <v>1</v>
      </c>
      <c r="AI77" s="6">
        <v>57.826599999999999</v>
      </c>
      <c r="AJ77" s="6">
        <v>5.5847555999999994</v>
      </c>
      <c r="AK77" s="4">
        <f t="shared" si="19"/>
        <v>0.26129032258064511</v>
      </c>
      <c r="AL77" t="s">
        <v>133</v>
      </c>
      <c r="AM77" s="5"/>
    </row>
    <row r="78" spans="1:39" x14ac:dyDescent="0.3">
      <c r="A78" s="7" t="s">
        <v>15</v>
      </c>
      <c r="B78" s="2" t="s">
        <v>118</v>
      </c>
      <c r="C78" s="1" t="s">
        <v>79</v>
      </c>
      <c r="D78" t="s">
        <v>46</v>
      </c>
      <c r="E78" s="13">
        <v>304.79999999999995</v>
      </c>
      <c r="F78" s="5">
        <v>914.4</v>
      </c>
      <c r="G78" s="5">
        <v>46.809600000000003</v>
      </c>
      <c r="H78" s="5">
        <v>157.226</v>
      </c>
      <c r="I78" s="5">
        <v>69.849999999999994</v>
      </c>
      <c r="J78" s="5">
        <v>127</v>
      </c>
      <c r="K78" s="5">
        <v>264.15999999999997</v>
      </c>
      <c r="L78" s="5">
        <v>30685.422499999993</v>
      </c>
      <c r="M78" s="5">
        <v>0</v>
      </c>
      <c r="N78" s="29">
        <v>0</v>
      </c>
      <c r="O78" s="5">
        <v>74.838560000000001</v>
      </c>
      <c r="P78" s="29">
        <v>1.81E-3</v>
      </c>
      <c r="Q78">
        <v>0</v>
      </c>
      <c r="R78" s="29">
        <v>0</v>
      </c>
      <c r="S78" s="6">
        <v>17.167952400000001</v>
      </c>
      <c r="T78" s="6">
        <v>0</v>
      </c>
      <c r="U78" s="6">
        <v>0</v>
      </c>
      <c r="V78" s="6">
        <v>1434.1100799999999</v>
      </c>
      <c r="W78" s="6">
        <v>1654.7423999999999</v>
      </c>
      <c r="X78" s="6">
        <v>413.68559999999997</v>
      </c>
      <c r="Y78" s="5">
        <f t="shared" si="20"/>
        <v>30959.634596735999</v>
      </c>
      <c r="Z78" s="6">
        <f t="shared" si="21"/>
        <v>4.1434227879857977</v>
      </c>
      <c r="AA78" s="6">
        <f t="shared" si="22"/>
        <v>3.0000000000000004</v>
      </c>
      <c r="AB78" s="6">
        <f t="shared" si="23"/>
        <v>3.4615384615384617</v>
      </c>
      <c r="AC78" s="4">
        <f t="shared" si="14"/>
        <v>0.25</v>
      </c>
      <c r="AD78" s="28" t="s">
        <v>776</v>
      </c>
      <c r="AE78" s="6">
        <f t="shared" si="15"/>
        <v>0</v>
      </c>
      <c r="AF78" s="4">
        <f t="shared" si="16"/>
        <v>5.8768582872884452E-2</v>
      </c>
      <c r="AG78" s="4">
        <f t="shared" si="17"/>
        <v>0.15119678714859436</v>
      </c>
      <c r="AH78" s="6">
        <f t="shared" si="18"/>
        <v>1</v>
      </c>
      <c r="AI78" s="6">
        <v>20.90654</v>
      </c>
      <c r="AJ78" s="6">
        <v>1.9443223199999999</v>
      </c>
      <c r="AK78" s="4">
        <f t="shared" si="19"/>
        <v>0.11325301204819276</v>
      </c>
      <c r="AL78" t="s">
        <v>3</v>
      </c>
      <c r="AM78" s="5"/>
    </row>
    <row r="79" spans="1:39" x14ac:dyDescent="0.3">
      <c r="A79" s="7" t="s">
        <v>15</v>
      </c>
      <c r="B79" s="2" t="s">
        <v>119</v>
      </c>
      <c r="C79" s="1" t="s">
        <v>79</v>
      </c>
      <c r="D79" t="s">
        <v>46</v>
      </c>
      <c r="E79" s="13">
        <v>304.79999999999995</v>
      </c>
      <c r="F79" s="5">
        <v>914.4</v>
      </c>
      <c r="G79" s="5">
        <v>45.028800000000004</v>
      </c>
      <c r="H79" s="5">
        <v>152.39999999999998</v>
      </c>
      <c r="I79" s="5">
        <v>69.849999999999994</v>
      </c>
      <c r="J79" s="5">
        <v>127</v>
      </c>
      <c r="K79" s="5">
        <v>276.35200000000003</v>
      </c>
      <c r="L79" s="5">
        <v>30685.422499999993</v>
      </c>
      <c r="M79" s="5">
        <v>0</v>
      </c>
      <c r="N79" s="29">
        <v>0</v>
      </c>
      <c r="O79" s="5">
        <v>116.77395999999999</v>
      </c>
      <c r="P79" s="29">
        <v>2.7700000000000003E-3</v>
      </c>
      <c r="Q79">
        <v>0</v>
      </c>
      <c r="R79" s="29">
        <v>0</v>
      </c>
      <c r="S79" s="6">
        <v>18.615852</v>
      </c>
      <c r="T79" s="6">
        <v>0</v>
      </c>
      <c r="U79" s="6">
        <v>0</v>
      </c>
      <c r="V79" s="6">
        <v>1472.03126</v>
      </c>
      <c r="W79" s="6">
        <v>1758.1638</v>
      </c>
      <c r="X79" s="6">
        <v>427.47512</v>
      </c>
      <c r="Y79" s="5">
        <f t="shared" si="20"/>
        <v>49917.962563875197</v>
      </c>
      <c r="Z79" s="6">
        <f t="shared" si="21"/>
        <v>4.3146091364108523</v>
      </c>
      <c r="AA79" s="6">
        <f t="shared" si="22"/>
        <v>3.0000000000000004</v>
      </c>
      <c r="AB79" s="6">
        <f t="shared" si="23"/>
        <v>3.3088235294117641</v>
      </c>
      <c r="AC79" s="4">
        <f t="shared" si="14"/>
        <v>0.24313725490196078</v>
      </c>
      <c r="AD79" s="28" t="s">
        <v>776</v>
      </c>
      <c r="AE79" s="6">
        <f t="shared" si="15"/>
        <v>0</v>
      </c>
      <c r="AF79" s="4">
        <f t="shared" si="16"/>
        <v>8.7385993089015443E-2</v>
      </c>
      <c r="AG79" s="4">
        <f t="shared" si="17"/>
        <v>0.21903518518518522</v>
      </c>
      <c r="AH79" s="6">
        <f t="shared" si="18"/>
        <v>1</v>
      </c>
      <c r="AI79" s="6">
        <v>27.890213999999997</v>
      </c>
      <c r="AJ79" s="6">
        <v>2.5579559600000001</v>
      </c>
      <c r="AK79" s="4">
        <f t="shared" si="19"/>
        <v>0.13740740740740742</v>
      </c>
      <c r="AL79" t="s">
        <v>3</v>
      </c>
      <c r="AM79" s="5"/>
    </row>
    <row r="80" spans="1:39" x14ac:dyDescent="0.3">
      <c r="A80" s="7" t="s">
        <v>15</v>
      </c>
      <c r="B80" s="2" t="s">
        <v>120</v>
      </c>
      <c r="C80" s="1" t="s">
        <v>79</v>
      </c>
      <c r="D80" t="s">
        <v>46</v>
      </c>
      <c r="E80" s="13">
        <v>304.79999999999995</v>
      </c>
      <c r="F80" s="5">
        <v>914.4</v>
      </c>
      <c r="G80" s="5">
        <v>47.318400000000004</v>
      </c>
      <c r="H80" s="5">
        <v>154.178</v>
      </c>
      <c r="I80" s="5">
        <v>69.849999999999994</v>
      </c>
      <c r="J80" s="5">
        <v>127</v>
      </c>
      <c r="K80" s="5">
        <v>259.84199999999998</v>
      </c>
      <c r="L80" s="5">
        <v>30685.422499999993</v>
      </c>
      <c r="M80" s="5">
        <v>0</v>
      </c>
      <c r="N80" s="29">
        <v>0</v>
      </c>
      <c r="O80" s="5">
        <v>155.48355999999998</v>
      </c>
      <c r="P80" s="29">
        <v>3.9199999999999999E-3</v>
      </c>
      <c r="Q80">
        <v>0</v>
      </c>
      <c r="R80" s="29">
        <v>0</v>
      </c>
      <c r="S80" s="6">
        <v>22.752707999999998</v>
      </c>
      <c r="T80" s="6">
        <v>0</v>
      </c>
      <c r="U80" s="6">
        <v>0</v>
      </c>
      <c r="V80" s="6">
        <v>1472.03126</v>
      </c>
      <c r="W80" s="6">
        <v>1758.1638</v>
      </c>
      <c r="X80" s="6">
        <v>413.68559999999997</v>
      </c>
      <c r="Y80" s="5">
        <f t="shared" si="20"/>
        <v>64321.30980873599</v>
      </c>
      <c r="Z80" s="6">
        <f t="shared" si="21"/>
        <v>4.7699798741713781</v>
      </c>
      <c r="AA80" s="6">
        <f t="shared" si="22"/>
        <v>3.0000000000000004</v>
      </c>
      <c r="AB80" s="6">
        <f t="shared" si="23"/>
        <v>3.5190615835777126</v>
      </c>
      <c r="AC80" s="4">
        <f t="shared" si="14"/>
        <v>0.23529411764705879</v>
      </c>
      <c r="AD80" s="28" t="s">
        <v>776</v>
      </c>
      <c r="AE80" s="6">
        <f t="shared" si="15"/>
        <v>0</v>
      </c>
      <c r="AF80" s="4">
        <f t="shared" si="16"/>
        <v>9.2127583323378351E-2</v>
      </c>
      <c r="AG80" s="4">
        <f t="shared" si="17"/>
        <v>0.25361212121212123</v>
      </c>
      <c r="AH80" s="6">
        <f t="shared" si="18"/>
        <v>1</v>
      </c>
      <c r="AI80" s="6">
        <v>24.554063999999997</v>
      </c>
      <c r="AJ80" s="6">
        <v>2.2821655600000001</v>
      </c>
      <c r="AK80" s="4">
        <f t="shared" si="19"/>
        <v>0.10030303030303031</v>
      </c>
      <c r="AL80" t="s">
        <v>3</v>
      </c>
      <c r="AM80" s="5"/>
    </row>
    <row r="81" spans="1:39" x14ac:dyDescent="0.3">
      <c r="A81" s="7" t="s">
        <v>15</v>
      </c>
      <c r="B81" s="2" t="s">
        <v>121</v>
      </c>
      <c r="C81" s="1" t="s">
        <v>79</v>
      </c>
      <c r="D81" t="s">
        <v>46</v>
      </c>
      <c r="E81" s="13">
        <v>304.79999999999995</v>
      </c>
      <c r="F81" s="5">
        <v>914.4</v>
      </c>
      <c r="G81" s="5">
        <v>47.064000000000007</v>
      </c>
      <c r="H81" s="5">
        <v>156.21</v>
      </c>
      <c r="I81" s="5">
        <v>69.849999999999994</v>
      </c>
      <c r="J81" s="5">
        <v>127</v>
      </c>
      <c r="K81" s="5">
        <v>258.572</v>
      </c>
      <c r="L81" s="5">
        <v>30685.422499999993</v>
      </c>
      <c r="M81" s="5">
        <v>0</v>
      </c>
      <c r="N81" s="29">
        <v>0</v>
      </c>
      <c r="O81" s="5">
        <v>113.54815999999998</v>
      </c>
      <c r="P81" s="29">
        <v>2.7900000000000004E-3</v>
      </c>
      <c r="Q81">
        <v>0</v>
      </c>
      <c r="R81" s="29">
        <v>0</v>
      </c>
      <c r="S81" s="6">
        <v>14.823734</v>
      </c>
      <c r="T81" s="6">
        <v>0</v>
      </c>
      <c r="U81" s="6">
        <v>0</v>
      </c>
      <c r="V81" s="6">
        <v>1434.1100799999999</v>
      </c>
      <c r="W81" s="6">
        <v>1654.7423999999999</v>
      </c>
      <c r="X81" s="6">
        <v>375.76441999999997</v>
      </c>
      <c r="Y81" s="5">
        <f t="shared" si="20"/>
        <v>42667.358484467193</v>
      </c>
      <c r="Z81" s="6">
        <f t="shared" si="21"/>
        <v>3.8501602564049202</v>
      </c>
      <c r="AA81" s="6">
        <f t="shared" si="22"/>
        <v>3.0000000000000004</v>
      </c>
      <c r="AB81" s="6">
        <f t="shared" si="23"/>
        <v>3.5363457760314341</v>
      </c>
      <c r="AC81" s="4">
        <f t="shared" si="14"/>
        <v>0.22708333333333333</v>
      </c>
      <c r="AD81" s="28" t="s">
        <v>776</v>
      </c>
      <c r="AE81" s="6">
        <f t="shared" si="15"/>
        <v>0</v>
      </c>
      <c r="AF81" s="4">
        <f t="shared" si="16"/>
        <v>9.3800690645723203E-2</v>
      </c>
      <c r="AG81" s="4">
        <f t="shared" si="17"/>
        <v>0.26991627906976745</v>
      </c>
      <c r="AH81" s="6">
        <f t="shared" si="18"/>
        <v>1</v>
      </c>
      <c r="AI81" s="6">
        <v>16.369375999999999</v>
      </c>
      <c r="AJ81" s="6">
        <v>1.5582157599999999</v>
      </c>
      <c r="AK81" s="4">
        <f t="shared" si="19"/>
        <v>0.10511627906976743</v>
      </c>
      <c r="AL81" t="s">
        <v>3</v>
      </c>
      <c r="AM81" s="5"/>
    </row>
    <row r="82" spans="1:39" x14ac:dyDescent="0.3">
      <c r="A82" s="7" t="s">
        <v>15</v>
      </c>
      <c r="B82" s="2" t="s">
        <v>122</v>
      </c>
      <c r="C82" s="1" t="s">
        <v>79</v>
      </c>
      <c r="D82" t="s">
        <v>46</v>
      </c>
      <c r="E82" s="13">
        <v>304.79999999999995</v>
      </c>
      <c r="F82" s="5">
        <v>914.4</v>
      </c>
      <c r="G82" s="5">
        <v>44.52</v>
      </c>
      <c r="H82" s="5">
        <v>157.47999999999999</v>
      </c>
      <c r="I82" s="5">
        <v>69.849999999999994</v>
      </c>
      <c r="J82" s="5">
        <v>127</v>
      </c>
      <c r="K82" s="5">
        <v>250.18999999999997</v>
      </c>
      <c r="L82" s="5">
        <v>30685.422499999993</v>
      </c>
      <c r="M82" s="5">
        <v>0</v>
      </c>
      <c r="N82" s="29">
        <v>0</v>
      </c>
      <c r="O82" s="5">
        <v>240.64467999999999</v>
      </c>
      <c r="P82" s="29">
        <v>6.11E-3</v>
      </c>
      <c r="Q82">
        <v>0</v>
      </c>
      <c r="R82" s="29">
        <v>0</v>
      </c>
      <c r="S82" s="6">
        <v>31.8537912</v>
      </c>
      <c r="T82" s="6">
        <v>0</v>
      </c>
      <c r="U82" s="6">
        <v>0</v>
      </c>
      <c r="V82" s="6">
        <v>1503.0576799999999</v>
      </c>
      <c r="W82" s="6">
        <v>1709.90048</v>
      </c>
      <c r="X82" s="6">
        <v>612.25468799999999</v>
      </c>
      <c r="Y82" s="5">
        <f t="shared" si="20"/>
        <v>147335.83347225984</v>
      </c>
      <c r="Z82" s="6">
        <f t="shared" si="21"/>
        <v>5.6439162998754684</v>
      </c>
      <c r="AA82" s="6">
        <f t="shared" si="22"/>
        <v>3.0000000000000004</v>
      </c>
      <c r="AB82" s="6">
        <f t="shared" si="23"/>
        <v>3.654822335025381</v>
      </c>
      <c r="AC82" s="4">
        <f t="shared" si="14"/>
        <v>0.35806451612903223</v>
      </c>
      <c r="AD82" s="28" t="s">
        <v>776</v>
      </c>
      <c r="AE82" s="6">
        <f t="shared" si="15"/>
        <v>0</v>
      </c>
      <c r="AF82" s="4">
        <f t="shared" si="16"/>
        <v>0.15073536187859449</v>
      </c>
      <c r="AG82" s="4">
        <f t="shared" si="17"/>
        <v>0.28830735930735929</v>
      </c>
      <c r="AH82" s="6">
        <f t="shared" si="18"/>
        <v>1</v>
      </c>
      <c r="AI82" s="6">
        <v>40.345174</v>
      </c>
      <c r="AJ82" s="6">
        <v>4.0954874399999994</v>
      </c>
      <c r="AK82" s="4">
        <f t="shared" si="19"/>
        <v>0.12857142857142856</v>
      </c>
      <c r="AL82" t="s">
        <v>3</v>
      </c>
      <c r="AM82" s="5"/>
    </row>
    <row r="83" spans="1:39" x14ac:dyDescent="0.3">
      <c r="A83" s="7" t="s">
        <v>15</v>
      </c>
      <c r="B83" s="2" t="s">
        <v>123</v>
      </c>
      <c r="C83" s="1" t="s">
        <v>79</v>
      </c>
      <c r="D83" t="s">
        <v>46</v>
      </c>
      <c r="E83" s="13">
        <v>304.79999999999995</v>
      </c>
      <c r="F83" s="5">
        <v>914.4</v>
      </c>
      <c r="G83" s="5">
        <v>45.537600000000005</v>
      </c>
      <c r="H83" s="5">
        <v>153.66999999999999</v>
      </c>
      <c r="I83" s="5">
        <v>69.849999999999994</v>
      </c>
      <c r="J83" s="5">
        <v>127</v>
      </c>
      <c r="K83" s="5">
        <v>256.79399999999998</v>
      </c>
      <c r="L83" s="5">
        <v>30685.422499999993</v>
      </c>
      <c r="M83" s="5">
        <v>0</v>
      </c>
      <c r="N83" s="29">
        <v>0</v>
      </c>
      <c r="O83" s="5">
        <v>192.90283999999997</v>
      </c>
      <c r="P83" s="29">
        <v>4.8900000000000002E-3</v>
      </c>
      <c r="Q83">
        <v>0</v>
      </c>
      <c r="R83" s="29">
        <v>0</v>
      </c>
      <c r="S83" s="6">
        <v>21.787441600000001</v>
      </c>
      <c r="T83" s="6">
        <v>0</v>
      </c>
      <c r="U83" s="6">
        <v>0</v>
      </c>
      <c r="V83" s="6">
        <v>1420.3205599999999</v>
      </c>
      <c r="W83" s="6">
        <v>1696.11096</v>
      </c>
      <c r="X83" s="6">
        <v>397.827652</v>
      </c>
      <c r="Y83" s="5">
        <f t="shared" si="20"/>
        <v>76742.083901331673</v>
      </c>
      <c r="Z83" s="6">
        <f t="shared" si="21"/>
        <v>4.6677019613510033</v>
      </c>
      <c r="AA83" s="6">
        <f t="shared" si="22"/>
        <v>3.0000000000000004</v>
      </c>
      <c r="AB83" s="6">
        <f t="shared" si="23"/>
        <v>3.5608308605341246</v>
      </c>
      <c r="AC83" s="4">
        <f t="shared" si="14"/>
        <v>0.23455284552845529</v>
      </c>
      <c r="AD83" s="28" t="s">
        <v>776</v>
      </c>
      <c r="AE83" s="6">
        <f t="shared" si="15"/>
        <v>0</v>
      </c>
      <c r="AF83" s="4">
        <f t="shared" si="16"/>
        <v>0.11478767111894743</v>
      </c>
      <c r="AG83" s="4">
        <f t="shared" si="17"/>
        <v>0.31877848101265821</v>
      </c>
      <c r="AH83" s="6">
        <f t="shared" si="18"/>
        <v>1</v>
      </c>
      <c r="AI83" s="6">
        <v>28.735371999999998</v>
      </c>
      <c r="AJ83" s="6">
        <v>2.7992725599999999</v>
      </c>
      <c r="AK83" s="4">
        <f t="shared" si="19"/>
        <v>0.12848101265822784</v>
      </c>
      <c r="AL83" t="s">
        <v>3</v>
      </c>
      <c r="AM83" s="5"/>
    </row>
    <row r="84" spans="1:39" x14ac:dyDescent="0.3">
      <c r="A84" s="7" t="s">
        <v>15</v>
      </c>
      <c r="B84" s="2" t="s">
        <v>124</v>
      </c>
      <c r="C84" s="1" t="s">
        <v>79</v>
      </c>
      <c r="D84" t="s">
        <v>46</v>
      </c>
      <c r="E84" s="13">
        <v>304.79999999999995</v>
      </c>
      <c r="F84" s="5">
        <v>914.4</v>
      </c>
      <c r="G84" s="5">
        <v>48.081600000000002</v>
      </c>
      <c r="H84" s="5">
        <v>154.93999999999997</v>
      </c>
      <c r="I84" s="5">
        <v>69.849999999999994</v>
      </c>
      <c r="J84" s="5">
        <v>127</v>
      </c>
      <c r="K84" s="5">
        <v>228.6</v>
      </c>
      <c r="L84" s="5">
        <v>30685.422499999993</v>
      </c>
      <c r="M84" s="5">
        <v>0</v>
      </c>
      <c r="N84" s="29">
        <v>0</v>
      </c>
      <c r="O84" s="5">
        <v>150.32228000000001</v>
      </c>
      <c r="P84" s="29">
        <v>4.2399999999999998E-3</v>
      </c>
      <c r="Q84">
        <v>0</v>
      </c>
      <c r="R84" s="29">
        <v>0</v>
      </c>
      <c r="S84" s="6">
        <v>26.6827212</v>
      </c>
      <c r="T84" s="6">
        <v>0</v>
      </c>
      <c r="U84" s="6">
        <v>0</v>
      </c>
      <c r="V84" s="6">
        <v>1434.1100799999999</v>
      </c>
      <c r="W84" s="6">
        <v>1654.7423999999999</v>
      </c>
      <c r="X84" s="6">
        <v>374.38546799999995</v>
      </c>
      <c r="Y84" s="5">
        <f t="shared" si="20"/>
        <v>56278.477148627033</v>
      </c>
      <c r="Z84" s="6">
        <f t="shared" si="21"/>
        <v>5.1655320345536531</v>
      </c>
      <c r="AA84" s="6">
        <f t="shared" si="22"/>
        <v>3.0000000000000004</v>
      </c>
      <c r="AB84" s="6">
        <f t="shared" si="23"/>
        <v>4</v>
      </c>
      <c r="AC84" s="4">
        <f t="shared" si="14"/>
        <v>0.22624999999999998</v>
      </c>
      <c r="AD84" s="28" t="s">
        <v>776</v>
      </c>
      <c r="AE84" s="6">
        <f t="shared" si="15"/>
        <v>0</v>
      </c>
      <c r="AF84" s="4">
        <f t="shared" si="16"/>
        <v>6.8735344151412373E-2</v>
      </c>
      <c r="AG84" s="4">
        <f t="shared" si="17"/>
        <v>0.22788630490956072</v>
      </c>
      <c r="AH84" s="6">
        <f t="shared" si="18"/>
        <v>1</v>
      </c>
      <c r="AI84" s="6">
        <v>22.797024999999998</v>
      </c>
      <c r="AJ84" s="6">
        <v>2.4131659999999999</v>
      </c>
      <c r="AK84" s="4">
        <f t="shared" si="19"/>
        <v>9.0439276485788117E-2</v>
      </c>
      <c r="AL84" t="s">
        <v>133</v>
      </c>
      <c r="AM84" s="5"/>
    </row>
    <row r="85" spans="1:39" x14ac:dyDescent="0.3">
      <c r="A85" s="7" t="s">
        <v>15</v>
      </c>
      <c r="B85" s="2" t="s">
        <v>125</v>
      </c>
      <c r="C85" s="1" t="s">
        <v>79</v>
      </c>
      <c r="D85" t="s">
        <v>46</v>
      </c>
      <c r="E85" s="13">
        <v>304.79999999999995</v>
      </c>
      <c r="F85" s="5">
        <v>914.4</v>
      </c>
      <c r="G85" s="5">
        <v>44.52</v>
      </c>
      <c r="H85" s="5">
        <v>152.39999999999998</v>
      </c>
      <c r="I85" s="5">
        <v>69.849999999999994</v>
      </c>
      <c r="J85" s="5">
        <v>127</v>
      </c>
      <c r="K85" s="5">
        <v>251.714</v>
      </c>
      <c r="L85" s="5">
        <v>30685.422499999993</v>
      </c>
      <c r="M85" s="5">
        <v>0</v>
      </c>
      <c r="N85" s="29">
        <v>0</v>
      </c>
      <c r="O85" s="5">
        <v>270.32203999999996</v>
      </c>
      <c r="P85" s="29">
        <v>7.0399999999999994E-3</v>
      </c>
      <c r="Q85">
        <v>0</v>
      </c>
      <c r="R85" s="29">
        <v>0</v>
      </c>
      <c r="S85" s="6">
        <v>20.0637516</v>
      </c>
      <c r="T85" s="6">
        <v>0</v>
      </c>
      <c r="U85" s="6">
        <v>0</v>
      </c>
      <c r="V85" s="6">
        <v>1420.3205599999999</v>
      </c>
      <c r="W85" s="6">
        <v>1696.11096</v>
      </c>
      <c r="X85" s="6">
        <v>381.28022799999997</v>
      </c>
      <c r="Y85" s="5">
        <f t="shared" si="20"/>
        <v>103068.4490446251</v>
      </c>
      <c r="Z85" s="6">
        <f t="shared" si="21"/>
        <v>4.4792579296128947</v>
      </c>
      <c r="AA85" s="6">
        <f t="shared" si="22"/>
        <v>3.0000000000000004</v>
      </c>
      <c r="AB85" s="6">
        <f t="shared" si="23"/>
        <v>3.6326942482341069</v>
      </c>
      <c r="AC85" s="4">
        <f t="shared" si="14"/>
        <v>0.22479674796747967</v>
      </c>
      <c r="AD85" s="28" t="s">
        <v>776</v>
      </c>
      <c r="AE85" s="6">
        <f t="shared" si="15"/>
        <v>0</v>
      </c>
      <c r="AF85" s="4">
        <f t="shared" si="16"/>
        <v>0.16741003653178355</v>
      </c>
      <c r="AG85" s="4">
        <f t="shared" si="17"/>
        <v>0.49836426116838484</v>
      </c>
      <c r="AH85" s="6">
        <f t="shared" si="18"/>
        <v>1</v>
      </c>
      <c r="AI85" s="6">
        <v>29.647252999999999</v>
      </c>
      <c r="AJ85" s="6">
        <v>3.0474839199999999</v>
      </c>
      <c r="AK85" s="4">
        <f t="shared" si="19"/>
        <v>0.15189003436426116</v>
      </c>
      <c r="AL85" t="s">
        <v>133</v>
      </c>
      <c r="AM85" s="5"/>
    </row>
    <row r="86" spans="1:39" x14ac:dyDescent="0.3">
      <c r="A86" s="7" t="s">
        <v>15</v>
      </c>
      <c r="B86" s="2" t="s">
        <v>126</v>
      </c>
      <c r="C86" s="1" t="s">
        <v>79</v>
      </c>
      <c r="D86" t="s">
        <v>46</v>
      </c>
      <c r="E86" s="13">
        <v>304.79999999999995</v>
      </c>
      <c r="F86" s="5">
        <v>914.4</v>
      </c>
      <c r="G86" s="5">
        <v>45.028800000000004</v>
      </c>
      <c r="H86" s="5">
        <v>155.95599999999999</v>
      </c>
      <c r="I86" s="5">
        <v>69.849999999999994</v>
      </c>
      <c r="J86" s="5">
        <v>127</v>
      </c>
      <c r="K86" s="5">
        <v>280.92399999999998</v>
      </c>
      <c r="L86" s="5">
        <v>30685.422499999993</v>
      </c>
      <c r="M86" s="5">
        <v>0</v>
      </c>
      <c r="N86" s="29">
        <v>0</v>
      </c>
      <c r="O86" s="5">
        <v>115.48363999999999</v>
      </c>
      <c r="P86" s="29">
        <v>2.64E-3</v>
      </c>
      <c r="Q86">
        <v>0</v>
      </c>
      <c r="R86" s="29">
        <v>0</v>
      </c>
      <c r="S86" s="6">
        <v>50.400695599999999</v>
      </c>
      <c r="T86" s="6">
        <v>0</v>
      </c>
      <c r="U86" s="6">
        <v>0</v>
      </c>
      <c r="V86" s="6">
        <v>1420.3205599999999</v>
      </c>
      <c r="W86" s="6">
        <v>1696.11096</v>
      </c>
      <c r="X86" s="6">
        <v>0</v>
      </c>
      <c r="Y86" s="5">
        <f t="shared" si="20"/>
        <v>0</v>
      </c>
      <c r="Z86" s="6">
        <f t="shared" si="21"/>
        <v>7.0993447303254689</v>
      </c>
      <c r="AA86" s="6">
        <f t="shared" si="22"/>
        <v>3.0000000000000004</v>
      </c>
      <c r="AB86" s="6">
        <f t="shared" si="23"/>
        <v>3.2549728752260401</v>
      </c>
      <c r="AC86" s="4">
        <f t="shared" si="14"/>
        <v>0</v>
      </c>
      <c r="AD86" s="28" t="s">
        <v>776</v>
      </c>
      <c r="AE86" s="6">
        <f t="shared" si="15"/>
        <v>0</v>
      </c>
      <c r="AF86" s="4">
        <f t="shared" si="16"/>
        <v>0</v>
      </c>
      <c r="AG86" s="4">
        <f t="shared" si="17"/>
        <v>7.4396716826265391E-2</v>
      </c>
      <c r="AH86" s="6">
        <f t="shared" si="18"/>
        <v>1</v>
      </c>
      <c r="AI86" s="6">
        <v>22.552374</v>
      </c>
      <c r="AJ86" s="6">
        <v>2.0477437199999997</v>
      </c>
      <c r="AK86" s="4">
        <f t="shared" si="19"/>
        <v>4.0629274965800266E-2</v>
      </c>
      <c r="AL86" t="s">
        <v>3</v>
      </c>
      <c r="AM86" s="5"/>
    </row>
    <row r="87" spans="1:39" x14ac:dyDescent="0.3">
      <c r="A87" s="7" t="s">
        <v>15</v>
      </c>
      <c r="B87" s="2" t="s">
        <v>127</v>
      </c>
      <c r="C87" s="1" t="s">
        <v>79</v>
      </c>
      <c r="D87" t="s">
        <v>46</v>
      </c>
      <c r="E87" s="13">
        <v>304.79999999999995</v>
      </c>
      <c r="F87" s="5">
        <v>914.4</v>
      </c>
      <c r="G87" s="5">
        <v>46.300800000000002</v>
      </c>
      <c r="H87" s="5">
        <v>154.43199999999999</v>
      </c>
      <c r="I87" s="5">
        <v>69.849999999999994</v>
      </c>
      <c r="J87" s="5">
        <v>127</v>
      </c>
      <c r="K87" s="5">
        <v>254</v>
      </c>
      <c r="L87" s="5">
        <v>30685.422499999993</v>
      </c>
      <c r="M87" s="5">
        <v>0</v>
      </c>
      <c r="N87" s="29">
        <v>0</v>
      </c>
      <c r="O87" s="5">
        <v>113.54815999999998</v>
      </c>
      <c r="P87" s="29">
        <v>2.8699999999999997E-3</v>
      </c>
      <c r="Q87">
        <v>0</v>
      </c>
      <c r="R87" s="29">
        <v>0</v>
      </c>
      <c r="S87" s="6">
        <v>26.6827212</v>
      </c>
      <c r="T87" s="6">
        <v>0</v>
      </c>
      <c r="U87" s="6">
        <v>0</v>
      </c>
      <c r="V87" s="6">
        <v>1434.1100799999999</v>
      </c>
      <c r="W87" s="6">
        <v>1654.7423999999999</v>
      </c>
      <c r="X87" s="6">
        <v>0</v>
      </c>
      <c r="Y87" s="5">
        <f t="shared" si="20"/>
        <v>0</v>
      </c>
      <c r="Z87" s="6">
        <f t="shared" si="21"/>
        <v>5.1655320345536531</v>
      </c>
      <c r="AA87" s="6">
        <f t="shared" si="22"/>
        <v>3.0000000000000004</v>
      </c>
      <c r="AB87" s="6">
        <f t="shared" si="23"/>
        <v>3.6</v>
      </c>
      <c r="AC87" s="4">
        <f t="shared" si="14"/>
        <v>0</v>
      </c>
      <c r="AD87" s="28" t="s">
        <v>776</v>
      </c>
      <c r="AE87" s="6">
        <f t="shared" si="15"/>
        <v>0</v>
      </c>
      <c r="AF87" s="4">
        <f t="shared" si="16"/>
        <v>0</v>
      </c>
      <c r="AG87" s="4">
        <f t="shared" si="17"/>
        <v>0.15425322997416019</v>
      </c>
      <c r="AH87" s="6">
        <f t="shared" si="18"/>
        <v>1</v>
      </c>
      <c r="AI87" s="6">
        <v>23.35305</v>
      </c>
      <c r="AJ87" s="6">
        <v>2.2752707999999999</v>
      </c>
      <c r="AK87" s="4">
        <f t="shared" si="19"/>
        <v>8.5271317829457363E-2</v>
      </c>
      <c r="AL87" t="s">
        <v>3</v>
      </c>
      <c r="AM87" s="5"/>
    </row>
    <row r="88" spans="1:39" x14ac:dyDescent="0.3">
      <c r="A88" s="7" t="s">
        <v>15</v>
      </c>
      <c r="B88" s="2" t="s">
        <v>128</v>
      </c>
      <c r="C88" s="1" t="s">
        <v>79</v>
      </c>
      <c r="D88" t="s">
        <v>46</v>
      </c>
      <c r="E88" s="13">
        <v>304.79999999999995</v>
      </c>
      <c r="F88" s="5">
        <v>914.4</v>
      </c>
      <c r="G88" s="5">
        <v>46.555200000000006</v>
      </c>
      <c r="H88" s="5">
        <v>155.95599999999999</v>
      </c>
      <c r="I88" s="5">
        <v>69.849999999999994</v>
      </c>
      <c r="J88" s="5">
        <v>127</v>
      </c>
      <c r="K88" s="5">
        <v>254.25399999999999</v>
      </c>
      <c r="L88" s="5">
        <v>30685.422499999993</v>
      </c>
      <c r="M88" s="5">
        <v>0</v>
      </c>
      <c r="N88" s="29">
        <v>0</v>
      </c>
      <c r="O88" s="5">
        <v>150.32228000000001</v>
      </c>
      <c r="P88" s="29">
        <v>3.7699999999999999E-3</v>
      </c>
      <c r="Q88">
        <v>0</v>
      </c>
      <c r="R88" s="29">
        <v>0</v>
      </c>
      <c r="S88" s="6">
        <v>21.097965599999998</v>
      </c>
      <c r="T88" s="6">
        <v>0</v>
      </c>
      <c r="U88" s="6">
        <v>0</v>
      </c>
      <c r="V88" s="6">
        <v>1434.1100799999999</v>
      </c>
      <c r="W88" s="6">
        <v>1654.7423999999999</v>
      </c>
      <c r="X88" s="6">
        <v>0</v>
      </c>
      <c r="Y88" s="5">
        <f t="shared" si="20"/>
        <v>0</v>
      </c>
      <c r="Z88" s="6">
        <f t="shared" si="21"/>
        <v>4.5932521811892713</v>
      </c>
      <c r="AA88" s="6">
        <f t="shared" si="22"/>
        <v>3.0000000000000004</v>
      </c>
      <c r="AB88" s="6">
        <f t="shared" si="23"/>
        <v>3.5964035964035963</v>
      </c>
      <c r="AC88" s="4">
        <f t="shared" si="14"/>
        <v>0</v>
      </c>
      <c r="AD88" s="28" t="s">
        <v>776</v>
      </c>
      <c r="AE88" s="6">
        <f t="shared" si="15"/>
        <v>0</v>
      </c>
      <c r="AF88" s="4">
        <f t="shared" si="16"/>
        <v>0</v>
      </c>
      <c r="AG88" s="4">
        <f t="shared" si="17"/>
        <v>0.2562614379084967</v>
      </c>
      <c r="AH88" s="6">
        <f t="shared" si="18"/>
        <v>1</v>
      </c>
      <c r="AI88" s="6">
        <v>20.951021999999998</v>
      </c>
      <c r="AJ88" s="6">
        <v>2.0270594399999999</v>
      </c>
      <c r="AK88" s="4">
        <f t="shared" si="19"/>
        <v>9.6078431372549025E-2</v>
      </c>
      <c r="AL88" t="s">
        <v>3</v>
      </c>
      <c r="AM88" s="5"/>
    </row>
    <row r="89" spans="1:39" x14ac:dyDescent="0.3">
      <c r="A89" s="7" t="s">
        <v>15</v>
      </c>
      <c r="B89" s="2" t="s">
        <v>129</v>
      </c>
      <c r="C89" s="1" t="s">
        <v>79</v>
      </c>
      <c r="D89" t="s">
        <v>46</v>
      </c>
      <c r="E89" s="13">
        <v>304.79999999999995</v>
      </c>
      <c r="F89" s="5">
        <v>914.4</v>
      </c>
      <c r="G89" s="5">
        <v>47.827199999999998</v>
      </c>
      <c r="H89" s="5">
        <v>155.95599999999999</v>
      </c>
      <c r="I89" s="5">
        <v>69.849999999999994</v>
      </c>
      <c r="J89" s="5">
        <v>127</v>
      </c>
      <c r="K89" s="5">
        <v>256.53999999999996</v>
      </c>
      <c r="L89" s="5">
        <v>30685.422499999993</v>
      </c>
      <c r="M89" s="5">
        <v>0</v>
      </c>
      <c r="N89" s="29">
        <v>0</v>
      </c>
      <c r="O89" s="5">
        <v>150.32228000000001</v>
      </c>
      <c r="P89" s="29">
        <v>3.7499999999999999E-3</v>
      </c>
      <c r="Q89">
        <v>0</v>
      </c>
      <c r="R89" s="29">
        <v>0</v>
      </c>
      <c r="S89" s="6">
        <v>18.546904399999999</v>
      </c>
      <c r="T89" s="6">
        <v>0</v>
      </c>
      <c r="U89" s="6">
        <v>0</v>
      </c>
      <c r="V89" s="6">
        <v>1434.1100799999999</v>
      </c>
      <c r="W89" s="6">
        <v>1654.7423999999999</v>
      </c>
      <c r="X89" s="6">
        <v>0</v>
      </c>
      <c r="Y89" s="5">
        <f t="shared" si="20"/>
        <v>0</v>
      </c>
      <c r="Z89" s="6">
        <f t="shared" si="21"/>
        <v>4.3066117075956587</v>
      </c>
      <c r="AA89" s="6">
        <f t="shared" si="22"/>
        <v>3.0000000000000004</v>
      </c>
      <c r="AB89" s="6">
        <f t="shared" si="23"/>
        <v>3.5643564356435649</v>
      </c>
      <c r="AC89" s="4">
        <f t="shared" si="14"/>
        <v>0</v>
      </c>
      <c r="AD89" s="28" t="s">
        <v>776</v>
      </c>
      <c r="AE89" s="6">
        <f t="shared" si="15"/>
        <v>0</v>
      </c>
      <c r="AF89" s="4">
        <f t="shared" si="16"/>
        <v>0</v>
      </c>
      <c r="AG89" s="4">
        <f t="shared" si="17"/>
        <v>0.2899628252788104</v>
      </c>
      <c r="AH89" s="6">
        <f t="shared" si="18"/>
        <v>1</v>
      </c>
      <c r="AI89" s="6">
        <v>18.46003</v>
      </c>
      <c r="AJ89" s="6">
        <v>1.7305847599999999</v>
      </c>
      <c r="AK89" s="4">
        <f t="shared" si="19"/>
        <v>9.3308550185873612E-2</v>
      </c>
      <c r="AL89" t="s">
        <v>3</v>
      </c>
      <c r="AM89" s="5"/>
    </row>
    <row r="90" spans="1:39" x14ac:dyDescent="0.3">
      <c r="A90" s="7" t="s">
        <v>15</v>
      </c>
      <c r="B90" s="2" t="s">
        <v>130</v>
      </c>
      <c r="C90" s="1" t="s">
        <v>79</v>
      </c>
      <c r="D90" t="s">
        <v>46</v>
      </c>
      <c r="E90" s="13">
        <v>304.79999999999995</v>
      </c>
      <c r="F90" s="5">
        <v>914.4</v>
      </c>
      <c r="G90" s="5">
        <v>46.809600000000003</v>
      </c>
      <c r="H90" s="5">
        <v>154.93999999999997</v>
      </c>
      <c r="I90" s="5">
        <v>69.849999999999994</v>
      </c>
      <c r="J90" s="5">
        <v>127</v>
      </c>
      <c r="K90" s="5">
        <v>271.27199999999999</v>
      </c>
      <c r="L90" s="5">
        <v>30685.422499999993</v>
      </c>
      <c r="M90" s="5">
        <v>0</v>
      </c>
      <c r="N90" s="29">
        <v>0</v>
      </c>
      <c r="O90" s="5">
        <v>229.67695999999998</v>
      </c>
      <c r="P90" s="29">
        <v>5.47E-3</v>
      </c>
      <c r="Q90">
        <v>0</v>
      </c>
      <c r="R90" s="29">
        <v>0</v>
      </c>
      <c r="S90" s="6">
        <v>22.2700748</v>
      </c>
      <c r="T90" s="6">
        <v>0</v>
      </c>
      <c r="U90" s="6">
        <v>0</v>
      </c>
      <c r="V90" s="6">
        <v>1627.16336</v>
      </c>
      <c r="W90" s="6">
        <v>1827.1114</v>
      </c>
      <c r="X90" s="6">
        <v>0</v>
      </c>
      <c r="Y90" s="5">
        <f t="shared" si="20"/>
        <v>0</v>
      </c>
      <c r="Z90" s="6">
        <f t="shared" si="21"/>
        <v>4.7191180108151567</v>
      </c>
      <c r="AA90" s="6">
        <f t="shared" si="22"/>
        <v>3.0000000000000004</v>
      </c>
      <c r="AB90" s="6">
        <f t="shared" si="23"/>
        <v>3.3707865168539328</v>
      </c>
      <c r="AC90" s="4">
        <f t="shared" si="14"/>
        <v>0</v>
      </c>
      <c r="AD90" s="28" t="s">
        <v>776</v>
      </c>
      <c r="AE90" s="6">
        <f t="shared" si="15"/>
        <v>0</v>
      </c>
      <c r="AF90" s="4">
        <f t="shared" si="16"/>
        <v>0</v>
      </c>
      <c r="AG90" s="4">
        <f t="shared" si="17"/>
        <v>0.39966563467492267</v>
      </c>
      <c r="AH90" s="6">
        <f t="shared" si="18"/>
        <v>1</v>
      </c>
      <c r="AI90" s="6">
        <v>23.886834</v>
      </c>
      <c r="AJ90" s="6">
        <v>2.1511651199999999</v>
      </c>
      <c r="AK90" s="4">
        <f t="shared" si="19"/>
        <v>9.6594427244582046E-2</v>
      </c>
      <c r="AL90" t="s">
        <v>3</v>
      </c>
      <c r="AM90" s="5"/>
    </row>
    <row r="91" spans="1:39" x14ac:dyDescent="0.3">
      <c r="A91" s="7" t="s">
        <v>15</v>
      </c>
      <c r="B91" s="2" t="s">
        <v>131</v>
      </c>
      <c r="C91" s="1" t="s">
        <v>79</v>
      </c>
      <c r="D91" t="s">
        <v>46</v>
      </c>
      <c r="E91" s="13">
        <v>304.79999999999995</v>
      </c>
      <c r="F91" s="5">
        <v>914.4</v>
      </c>
      <c r="G91" s="5">
        <v>46.046400000000006</v>
      </c>
      <c r="H91" s="5">
        <v>152.39999999999998</v>
      </c>
      <c r="I91" s="5">
        <v>69.849999999999994</v>
      </c>
      <c r="J91" s="5">
        <v>127</v>
      </c>
      <c r="K91" s="5">
        <v>254</v>
      </c>
      <c r="L91" s="5">
        <v>30685.422499999993</v>
      </c>
      <c r="M91" s="5">
        <v>0</v>
      </c>
      <c r="N91" s="29">
        <v>0</v>
      </c>
      <c r="O91" s="5">
        <v>308.38647999999995</v>
      </c>
      <c r="P91" s="29">
        <v>7.9699999999999997E-3</v>
      </c>
      <c r="Q91">
        <v>0</v>
      </c>
      <c r="R91" s="29">
        <v>0</v>
      </c>
      <c r="S91" s="6">
        <v>20.684280000000001</v>
      </c>
      <c r="T91" s="6">
        <v>0</v>
      </c>
      <c r="U91" s="6">
        <v>0</v>
      </c>
      <c r="V91" s="6">
        <v>1420.3205599999999</v>
      </c>
      <c r="W91" s="6">
        <v>1696.11096</v>
      </c>
      <c r="X91" s="6">
        <v>0</v>
      </c>
      <c r="Y91" s="5">
        <f t="shared" si="20"/>
        <v>0</v>
      </c>
      <c r="Z91" s="6">
        <f t="shared" si="21"/>
        <v>4.5479973614768072</v>
      </c>
      <c r="AA91" s="6">
        <f t="shared" si="22"/>
        <v>3.0000000000000004</v>
      </c>
      <c r="AB91" s="6">
        <f t="shared" si="23"/>
        <v>3.6</v>
      </c>
      <c r="AC91" s="4">
        <f t="shared" si="14"/>
        <v>0</v>
      </c>
      <c r="AD91" s="28" t="s">
        <v>776</v>
      </c>
      <c r="AE91" s="6">
        <f t="shared" si="15"/>
        <v>0</v>
      </c>
      <c r="AF91" s="4">
        <f t="shared" si="16"/>
        <v>0</v>
      </c>
      <c r="AG91" s="4">
        <f t="shared" si="17"/>
        <v>0.54727333333333317</v>
      </c>
      <c r="AH91" s="6">
        <f t="shared" si="18"/>
        <v>1</v>
      </c>
      <c r="AI91" s="6">
        <v>23.842352000000002</v>
      </c>
      <c r="AJ91" s="6">
        <v>2.3304288799999999</v>
      </c>
      <c r="AK91" s="4">
        <f t="shared" si="19"/>
        <v>0.11266666666666665</v>
      </c>
      <c r="AL91" t="s">
        <v>3</v>
      </c>
      <c r="AM91" s="5"/>
    </row>
    <row r="92" spans="1:39" x14ac:dyDescent="0.3">
      <c r="A92" s="20" t="s">
        <v>140</v>
      </c>
      <c r="B92" s="25" t="s">
        <v>408</v>
      </c>
      <c r="C92" s="1" t="s">
        <v>79</v>
      </c>
      <c r="D92" s="1" t="s">
        <v>46</v>
      </c>
      <c r="E92" s="13">
        <v>711.19999999999993</v>
      </c>
      <c r="G92" s="5">
        <v>152.39999999999998</v>
      </c>
      <c r="L92" s="5">
        <v>178064</v>
      </c>
      <c r="M92" s="5">
        <f t="shared" ref="M92:M155" si="24">+N92*G92*E92</f>
        <v>2276.1244799999995</v>
      </c>
      <c r="N92" s="29">
        <v>2.1000000000000001E-2</v>
      </c>
      <c r="O92" s="5">
        <v>843</v>
      </c>
      <c r="P92" s="29">
        <f>+O92/L92</f>
        <v>4.7342528529068202E-3</v>
      </c>
      <c r="Q92" t="s">
        <v>774</v>
      </c>
      <c r="R92" s="29">
        <f t="shared" ref="R92:R155" si="25">+AE92/U92</f>
        <v>3.6491643454038994E-3</v>
      </c>
      <c r="S92" s="6">
        <v>60.742835599999999</v>
      </c>
      <c r="T92" s="6">
        <v>359</v>
      </c>
      <c r="U92" s="6">
        <v>359</v>
      </c>
      <c r="V92" s="18">
        <f>0.85*W92</f>
        <v>1651.7407086802107</v>
      </c>
      <c r="W92" s="18">
        <f t="shared" ref="W92:W155" si="26">+X92/AC92</f>
        <v>1943.224363153189</v>
      </c>
      <c r="X92" s="6">
        <f t="shared" ref="X92:X155" si="27">+Y92/O92</f>
        <v>1294.1874258600237</v>
      </c>
      <c r="Y92" s="5">
        <v>1091000</v>
      </c>
      <c r="Z92" s="6">
        <f t="shared" si="21"/>
        <v>7.7937690240345203</v>
      </c>
      <c r="AB92" s="6">
        <v>2.31</v>
      </c>
      <c r="AC92" s="4">
        <v>0.66599999999999993</v>
      </c>
      <c r="AD92" s="31" t="s">
        <v>777</v>
      </c>
      <c r="AE92" s="6">
        <v>1.3100499999999999</v>
      </c>
      <c r="AF92" s="4">
        <v>0.128</v>
      </c>
      <c r="AG92" s="4">
        <f t="shared" si="17"/>
        <v>0.25284888350407569</v>
      </c>
      <c r="AH92" s="6">
        <f t="shared" si="18"/>
        <v>0.50914000205499022</v>
      </c>
      <c r="AI92" s="6">
        <v>716</v>
      </c>
      <c r="AJ92" s="6">
        <v>7.1707999999999998</v>
      </c>
      <c r="AK92" s="4">
        <f t="shared" si="19"/>
        <v>0.11805178222532633</v>
      </c>
      <c r="AL92" t="s">
        <v>387</v>
      </c>
    </row>
    <row r="93" spans="1:39" x14ac:dyDescent="0.3">
      <c r="A93" s="20" t="s">
        <v>140</v>
      </c>
      <c r="B93" s="25" t="s">
        <v>409</v>
      </c>
      <c r="C93" s="1" t="s">
        <v>79</v>
      </c>
      <c r="D93" s="1" t="s">
        <v>46</v>
      </c>
      <c r="E93" s="13">
        <v>914.4</v>
      </c>
      <c r="G93" s="5">
        <v>152.39999999999998</v>
      </c>
      <c r="L93" s="5">
        <v>238064</v>
      </c>
      <c r="M93" s="5">
        <f t="shared" si="24"/>
        <v>3483.8639999999996</v>
      </c>
      <c r="N93" s="29">
        <v>2.5000000000000001E-2</v>
      </c>
      <c r="O93" s="5">
        <v>1264</v>
      </c>
      <c r="P93" s="29">
        <f>+O93/L93</f>
        <v>5.3094966059547008E-3</v>
      </c>
      <c r="Q93" t="s">
        <v>774</v>
      </c>
      <c r="R93" s="29">
        <f t="shared" si="25"/>
        <v>3.2650417827298052E-3</v>
      </c>
      <c r="S93" s="6">
        <v>61.708101999999997</v>
      </c>
      <c r="T93" s="6">
        <v>359</v>
      </c>
      <c r="U93" s="6">
        <v>359</v>
      </c>
      <c r="V93" s="18">
        <f t="shared" ref="V93:V156" si="28">0.85*W93</f>
        <v>1652.7640047444052</v>
      </c>
      <c r="W93" s="18">
        <f t="shared" si="26"/>
        <v>1944.4282408757708</v>
      </c>
      <c r="X93" s="6">
        <f t="shared" si="27"/>
        <v>1265.8227848101267</v>
      </c>
      <c r="Y93" s="5">
        <v>1600000</v>
      </c>
      <c r="Z93" s="6">
        <f t="shared" si="21"/>
        <v>7.8554504644864256</v>
      </c>
      <c r="AB93" s="6">
        <v>2.16</v>
      </c>
      <c r="AC93" s="4">
        <v>0.65099999999999991</v>
      </c>
      <c r="AD93" s="31" t="s">
        <v>777</v>
      </c>
      <c r="AE93" s="6">
        <v>1.17215</v>
      </c>
      <c r="AF93" s="4">
        <v>0.129</v>
      </c>
      <c r="AG93" s="4">
        <f t="shared" si="17"/>
        <v>0.28765015124974219</v>
      </c>
      <c r="AH93" s="6">
        <f t="shared" si="18"/>
        <v>0.49437602120446572</v>
      </c>
      <c r="AI93" s="6">
        <v>987</v>
      </c>
      <c r="AJ93" s="6">
        <v>7.6534500000000003</v>
      </c>
      <c r="AK93" s="4">
        <f t="shared" si="19"/>
        <v>0.1240266634679511</v>
      </c>
      <c r="AL93" t="s">
        <v>388</v>
      </c>
    </row>
    <row r="94" spans="1:39" x14ac:dyDescent="0.3">
      <c r="A94" s="20" t="s">
        <v>140</v>
      </c>
      <c r="B94" s="25" t="s">
        <v>410</v>
      </c>
      <c r="C94" s="1" t="s">
        <v>79</v>
      </c>
      <c r="D94" s="1" t="s">
        <v>46</v>
      </c>
      <c r="E94" s="13">
        <v>711.19999999999993</v>
      </c>
      <c r="G94" s="5">
        <v>152.39999999999998</v>
      </c>
      <c r="L94" s="5">
        <v>178064</v>
      </c>
      <c r="M94" s="5">
        <f t="shared" si="24"/>
        <v>2384.5113599999995</v>
      </c>
      <c r="N94" s="29">
        <v>2.1999999999999999E-2</v>
      </c>
      <c r="O94" s="5">
        <v>843</v>
      </c>
      <c r="P94" s="29">
        <f>+O94/L94</f>
        <v>4.7342528529068202E-3</v>
      </c>
      <c r="Q94" t="s">
        <v>774</v>
      </c>
      <c r="R94" s="29">
        <f t="shared" si="25"/>
        <v>3.0451104100946372E-3</v>
      </c>
      <c r="S94" s="6">
        <v>60.742835599999999</v>
      </c>
      <c r="T94" s="6">
        <v>317</v>
      </c>
      <c r="U94" s="6">
        <v>317</v>
      </c>
      <c r="V94" s="18">
        <f t="shared" si="28"/>
        <v>1651.770756929541</v>
      </c>
      <c r="W94" s="18">
        <f t="shared" si="26"/>
        <v>1943.2597140347541</v>
      </c>
      <c r="X94" s="6">
        <f t="shared" si="27"/>
        <v>1272.8351126927639</v>
      </c>
      <c r="Y94" s="5">
        <v>1073000</v>
      </c>
      <c r="Z94" s="6">
        <f t="shared" si="21"/>
        <v>7.7937690240345203</v>
      </c>
      <c r="AB94" s="6">
        <v>2.35</v>
      </c>
      <c r="AC94" s="4">
        <v>0.65500000000000003</v>
      </c>
      <c r="AD94" s="31" t="s">
        <v>777</v>
      </c>
      <c r="AE94" s="6">
        <v>0.96530000000000005</v>
      </c>
      <c r="AF94" s="4">
        <v>0.126</v>
      </c>
      <c r="AG94" s="4">
        <f t="shared" si="17"/>
        <v>0.24354971697010697</v>
      </c>
      <c r="AH94" s="6">
        <f t="shared" si="18"/>
        <v>0.52858949953769385</v>
      </c>
      <c r="AI94" s="6">
        <v>503</v>
      </c>
      <c r="AJ94" s="6">
        <v>5.1022999999999996</v>
      </c>
      <c r="AK94" s="4">
        <f t="shared" si="19"/>
        <v>8.3998383506482199E-2</v>
      </c>
      <c r="AL94" t="s">
        <v>388</v>
      </c>
    </row>
    <row r="95" spans="1:39" x14ac:dyDescent="0.3">
      <c r="A95" s="20" t="s">
        <v>141</v>
      </c>
      <c r="B95" s="25" t="s">
        <v>142</v>
      </c>
      <c r="C95" s="1" t="s">
        <v>79</v>
      </c>
      <c r="D95" s="1" t="s">
        <v>46</v>
      </c>
      <c r="E95" s="13">
        <v>914.4</v>
      </c>
      <c r="G95" s="5">
        <v>177.79999999999998</v>
      </c>
      <c r="L95" s="5">
        <v>601934</v>
      </c>
      <c r="M95" s="5">
        <f t="shared" si="24"/>
        <v>6178.0521599999993</v>
      </c>
      <c r="N95" s="29">
        <v>3.7999999999999999E-2</v>
      </c>
      <c r="O95" s="5">
        <v>5006</v>
      </c>
      <c r="P95" s="29">
        <f t="shared" ref="P95:P160" si="29">+O95/L95</f>
        <v>8.3165263965816853E-3</v>
      </c>
      <c r="Q95" t="s">
        <v>774</v>
      </c>
      <c r="R95" s="29">
        <f t="shared" si="25"/>
        <v>4.7584541062801935E-3</v>
      </c>
      <c r="S95" s="6">
        <v>95.354530799999992</v>
      </c>
      <c r="T95" s="6">
        <v>414</v>
      </c>
      <c r="U95" s="6">
        <f t="shared" ref="U95:U158" si="30">+T95</f>
        <v>414</v>
      </c>
      <c r="V95" s="18">
        <f t="shared" si="28"/>
        <v>2005.5062781286772</v>
      </c>
      <c r="W95" s="18">
        <f t="shared" si="26"/>
        <v>2359.4191507396204</v>
      </c>
      <c r="X95" s="6">
        <f t="shared" si="27"/>
        <v>1300.0399520575309</v>
      </c>
      <c r="Y95" s="5">
        <v>6508000</v>
      </c>
      <c r="Z95" s="6">
        <f t="shared" si="21"/>
        <v>9.7649644546204062</v>
      </c>
      <c r="AB95" s="6">
        <v>2.71</v>
      </c>
      <c r="AC95" s="4">
        <v>0.55100000000000005</v>
      </c>
      <c r="AD95" s="31" t="s">
        <v>777</v>
      </c>
      <c r="AE95" s="6">
        <v>1.97</v>
      </c>
      <c r="AF95" s="4">
        <v>9.0999999999999998E-2</v>
      </c>
      <c r="AG95" s="4">
        <f t="shared" si="17"/>
        <v>0.33989833129740954</v>
      </c>
      <c r="AH95" s="6">
        <f t="shared" si="18"/>
        <v>0.51460692978320033</v>
      </c>
      <c r="AI95">
        <v>1854</v>
      </c>
      <c r="AJ95" s="6">
        <v>14.065799999999999</v>
      </c>
      <c r="AK95" s="4">
        <f t="shared" si="19"/>
        <v>0.14751055751616157</v>
      </c>
      <c r="AL95" t="s">
        <v>389</v>
      </c>
    </row>
    <row r="96" spans="1:39" x14ac:dyDescent="0.3">
      <c r="A96" s="20" t="s">
        <v>141</v>
      </c>
      <c r="B96" s="25" t="s">
        <v>143</v>
      </c>
      <c r="C96" s="1" t="s">
        <v>79</v>
      </c>
      <c r="D96" s="1" t="s">
        <v>46</v>
      </c>
      <c r="E96" s="13">
        <v>914.4</v>
      </c>
      <c r="G96" s="5">
        <v>177.79999999999998</v>
      </c>
      <c r="L96" s="5">
        <v>601934</v>
      </c>
      <c r="M96" s="5">
        <f t="shared" si="24"/>
        <v>6178.0521599999993</v>
      </c>
      <c r="N96" s="29">
        <v>3.7999999999999999E-2</v>
      </c>
      <c r="O96" s="5">
        <v>5006</v>
      </c>
      <c r="P96" s="29">
        <f t="shared" si="29"/>
        <v>8.3165263965816853E-3</v>
      </c>
      <c r="Q96" t="s">
        <v>774</v>
      </c>
      <c r="R96" s="29">
        <f t="shared" si="25"/>
        <v>4.7584541062801935E-3</v>
      </c>
      <c r="S96" s="6">
        <v>95.354530799999992</v>
      </c>
      <c r="T96" s="6">
        <v>414</v>
      </c>
      <c r="U96" s="6">
        <f t="shared" si="30"/>
        <v>414</v>
      </c>
      <c r="V96" s="18">
        <f t="shared" si="28"/>
        <v>2005.5062781286772</v>
      </c>
      <c r="W96" s="18">
        <f t="shared" si="26"/>
        <v>2359.4191507396204</v>
      </c>
      <c r="X96" s="6">
        <f t="shared" si="27"/>
        <v>1300.0399520575309</v>
      </c>
      <c r="Y96" s="5">
        <v>6508000</v>
      </c>
      <c r="Z96" s="6">
        <f t="shared" si="21"/>
        <v>9.7649644546204062</v>
      </c>
      <c r="AB96" s="6">
        <v>2.71</v>
      </c>
      <c r="AC96" s="4">
        <v>0.55100000000000005</v>
      </c>
      <c r="AD96" s="31" t="s">
        <v>777</v>
      </c>
      <c r="AE96" s="6">
        <v>1.97</v>
      </c>
      <c r="AF96" s="4">
        <v>9.0999999999999998E-2</v>
      </c>
      <c r="AG96" s="4">
        <f t="shared" si="17"/>
        <v>0.33989833129740954</v>
      </c>
      <c r="AH96" s="6">
        <f t="shared" si="18"/>
        <v>0.51460692978320033</v>
      </c>
      <c r="AI96">
        <v>1780</v>
      </c>
      <c r="AJ96" s="6">
        <v>14.6174</v>
      </c>
      <c r="AK96" s="4">
        <f t="shared" si="19"/>
        <v>0.1532952852618934</v>
      </c>
      <c r="AL96" t="s">
        <v>389</v>
      </c>
    </row>
    <row r="97" spans="1:38" x14ac:dyDescent="0.3">
      <c r="A97" s="20" t="s">
        <v>141</v>
      </c>
      <c r="B97" s="25" t="s">
        <v>144</v>
      </c>
      <c r="C97" s="1" t="s">
        <v>79</v>
      </c>
      <c r="D97" s="1" t="s">
        <v>46</v>
      </c>
      <c r="E97" s="13">
        <v>914.4</v>
      </c>
      <c r="G97" s="5">
        <v>177.79999999999998</v>
      </c>
      <c r="L97" s="5">
        <v>659354</v>
      </c>
      <c r="M97" s="5">
        <f t="shared" si="24"/>
        <v>6178.0521599999993</v>
      </c>
      <c r="N97" s="29">
        <v>3.7999999999999999E-2</v>
      </c>
      <c r="O97" s="5">
        <v>5006</v>
      </c>
      <c r="P97" s="29">
        <f t="shared" si="29"/>
        <v>7.5922797162070758E-3</v>
      </c>
      <c r="Q97" t="s">
        <v>774</v>
      </c>
      <c r="R97" s="29">
        <f t="shared" si="25"/>
        <v>4.6677949709864599E-3</v>
      </c>
      <c r="S97" s="6">
        <v>78.427894999999992</v>
      </c>
      <c r="T97" s="6">
        <v>517</v>
      </c>
      <c r="U97" s="6">
        <f t="shared" si="30"/>
        <v>517</v>
      </c>
      <c r="V97" s="18">
        <f t="shared" si="28"/>
        <v>1571.4293532692275</v>
      </c>
      <c r="W97" s="18">
        <f t="shared" si="26"/>
        <v>1848.740415610856</v>
      </c>
      <c r="X97" s="6">
        <f t="shared" si="27"/>
        <v>1349.5805033959248</v>
      </c>
      <c r="Y97" s="5">
        <v>6756000</v>
      </c>
      <c r="Z97" s="6">
        <f t="shared" si="21"/>
        <v>8.8559525179395582</v>
      </c>
      <c r="AB97" s="6">
        <v>3.85</v>
      </c>
      <c r="AC97" s="4">
        <v>0.73</v>
      </c>
      <c r="AD97" s="31" t="s">
        <v>777</v>
      </c>
      <c r="AE97" s="6">
        <v>2.4132499999999997</v>
      </c>
      <c r="AF97" s="4">
        <v>0.12</v>
      </c>
      <c r="AG97" s="4">
        <f t="shared" si="17"/>
        <v>0.40262117457415331</v>
      </c>
      <c r="AH97" s="6">
        <f t="shared" si="18"/>
        <v>0.37783300390072844</v>
      </c>
      <c r="AI97">
        <v>1648</v>
      </c>
      <c r="AJ97" s="6">
        <v>13.031549999999999</v>
      </c>
      <c r="AK97" s="4">
        <f t="shared" si="19"/>
        <v>0.16615962981028626</v>
      </c>
      <c r="AL97" t="s">
        <v>389</v>
      </c>
    </row>
    <row r="98" spans="1:38" x14ac:dyDescent="0.3">
      <c r="A98" s="20" t="s">
        <v>141</v>
      </c>
      <c r="B98" s="25" t="s">
        <v>145</v>
      </c>
      <c r="C98" s="1" t="s">
        <v>79</v>
      </c>
      <c r="D98" s="1" t="s">
        <v>46</v>
      </c>
      <c r="E98" s="13">
        <v>914.4</v>
      </c>
      <c r="G98" s="5">
        <v>177.79999999999998</v>
      </c>
      <c r="L98" s="5">
        <v>659354</v>
      </c>
      <c r="M98" s="5">
        <f t="shared" si="24"/>
        <v>6178.0521599999993</v>
      </c>
      <c r="N98" s="29">
        <v>3.7999999999999999E-2</v>
      </c>
      <c r="O98" s="5">
        <v>5006</v>
      </c>
      <c r="P98" s="29">
        <f t="shared" si="29"/>
        <v>7.5922797162070758E-3</v>
      </c>
      <c r="Q98" t="s">
        <v>774</v>
      </c>
      <c r="R98" s="29">
        <f t="shared" si="25"/>
        <v>4.6677949709864599E-3</v>
      </c>
      <c r="S98" s="6">
        <v>78.427894999999992</v>
      </c>
      <c r="T98" s="6">
        <v>517</v>
      </c>
      <c r="U98" s="6">
        <f t="shared" si="30"/>
        <v>517</v>
      </c>
      <c r="V98" s="18">
        <f t="shared" si="28"/>
        <v>1571.4293532692275</v>
      </c>
      <c r="W98" s="18">
        <f t="shared" si="26"/>
        <v>1848.740415610856</v>
      </c>
      <c r="X98" s="6">
        <f t="shared" si="27"/>
        <v>1349.5805033959248</v>
      </c>
      <c r="Y98" s="5">
        <v>6756000</v>
      </c>
      <c r="Z98" s="6">
        <f t="shared" si="21"/>
        <v>8.8559525179395582</v>
      </c>
      <c r="AB98" s="6">
        <v>3.85</v>
      </c>
      <c r="AC98" s="4">
        <v>0.73</v>
      </c>
      <c r="AD98" s="31" t="s">
        <v>777</v>
      </c>
      <c r="AE98" s="6">
        <v>2.4132499999999997</v>
      </c>
      <c r="AF98" s="4">
        <v>0.12</v>
      </c>
      <c r="AG98" s="4">
        <f t="shared" si="17"/>
        <v>0.40262117457415331</v>
      </c>
      <c r="AH98" s="6">
        <f t="shared" si="18"/>
        <v>0.37783300390072844</v>
      </c>
      <c r="AI98">
        <v>1670</v>
      </c>
      <c r="AJ98" s="6">
        <v>13.169449999999999</v>
      </c>
      <c r="AK98" s="4">
        <f t="shared" si="19"/>
        <v>0.16791793277124167</v>
      </c>
      <c r="AL98" t="s">
        <v>389</v>
      </c>
    </row>
    <row r="99" spans="1:38" x14ac:dyDescent="0.3">
      <c r="A99" s="20" t="s">
        <v>146</v>
      </c>
      <c r="B99" s="25" t="s">
        <v>147</v>
      </c>
      <c r="C99" s="1" t="s">
        <v>79</v>
      </c>
      <c r="D99" s="1" t="s">
        <v>18</v>
      </c>
      <c r="E99" s="13">
        <v>457.2</v>
      </c>
      <c r="G99" s="5">
        <v>25.4</v>
      </c>
      <c r="L99" s="5">
        <v>36452</v>
      </c>
      <c r="M99" s="5">
        <f t="shared" si="24"/>
        <v>301.93487999999996</v>
      </c>
      <c r="N99" s="29">
        <v>2.5999999999999999E-2</v>
      </c>
      <c r="O99" s="5">
        <v>309</v>
      </c>
      <c r="P99" s="29">
        <f t="shared" si="29"/>
        <v>8.4769011302534836E-3</v>
      </c>
      <c r="Q99" t="s">
        <v>774</v>
      </c>
      <c r="R99" s="29">
        <f t="shared" si="25"/>
        <v>2.8100377358490566E-2</v>
      </c>
      <c r="S99" s="6">
        <v>39.162236800000002</v>
      </c>
      <c r="T99" s="6">
        <v>265</v>
      </c>
      <c r="U99" s="6">
        <f t="shared" si="30"/>
        <v>265</v>
      </c>
      <c r="V99" s="18">
        <f t="shared" si="28"/>
        <v>1377.7083909298378</v>
      </c>
      <c r="W99" s="18">
        <f t="shared" si="26"/>
        <v>1620.833401093927</v>
      </c>
      <c r="X99" s="6">
        <f t="shared" si="27"/>
        <v>967.63754045307439</v>
      </c>
      <c r="Y99" s="5">
        <v>299000</v>
      </c>
      <c r="Z99" s="6">
        <f t="shared" si="21"/>
        <v>6.2579738574078432</v>
      </c>
      <c r="AB99" s="6">
        <v>2</v>
      </c>
      <c r="AC99" s="4">
        <v>0.59699999999999998</v>
      </c>
      <c r="AD99" s="31" t="s">
        <v>777</v>
      </c>
      <c r="AE99" s="6">
        <v>7.4466000000000001</v>
      </c>
      <c r="AF99" s="4">
        <v>0.32200000000000001</v>
      </c>
      <c r="AG99" s="4">
        <f t="shared" si="17"/>
        <v>0.47414803988501614</v>
      </c>
      <c r="AH99" s="6">
        <f t="shared" si="18"/>
        <v>0.62894543989095852</v>
      </c>
      <c r="AI99">
        <v>151</v>
      </c>
      <c r="AJ99" s="6">
        <v>14.134749999999999</v>
      </c>
      <c r="AK99" s="4">
        <f t="shared" si="19"/>
        <v>0.3609280560808007</v>
      </c>
      <c r="AL99" t="s">
        <v>387</v>
      </c>
    </row>
    <row r="100" spans="1:38" x14ac:dyDescent="0.3">
      <c r="A100" s="20" t="s">
        <v>146</v>
      </c>
      <c r="B100" s="25" t="s">
        <v>148</v>
      </c>
      <c r="C100" s="1" t="s">
        <v>79</v>
      </c>
      <c r="D100" s="1" t="s">
        <v>18</v>
      </c>
      <c r="E100" s="13">
        <v>457.2</v>
      </c>
      <c r="G100" s="5">
        <v>25.4</v>
      </c>
      <c r="L100" s="5">
        <v>36452</v>
      </c>
      <c r="M100" s="5">
        <f t="shared" si="24"/>
        <v>301.93487999999996</v>
      </c>
      <c r="N100" s="29">
        <v>2.5999999999999999E-2</v>
      </c>
      <c r="O100" s="5">
        <v>309</v>
      </c>
      <c r="P100" s="29">
        <f t="shared" si="29"/>
        <v>8.4769011302534836E-3</v>
      </c>
      <c r="Q100" t="s">
        <v>774</v>
      </c>
      <c r="R100" s="29">
        <f t="shared" si="25"/>
        <v>2.8100377358490566E-2</v>
      </c>
      <c r="S100" s="6">
        <v>39.162236800000002</v>
      </c>
      <c r="T100" s="6">
        <v>265</v>
      </c>
      <c r="U100" s="6">
        <f t="shared" si="30"/>
        <v>265</v>
      </c>
      <c r="V100" s="18">
        <f t="shared" si="28"/>
        <v>1373.0208140532716</v>
      </c>
      <c r="W100" s="18">
        <f t="shared" si="26"/>
        <v>1615.3186047685549</v>
      </c>
      <c r="X100" s="6">
        <f t="shared" si="27"/>
        <v>932.03883495145635</v>
      </c>
      <c r="Y100" s="5">
        <v>288000</v>
      </c>
      <c r="Z100" s="6">
        <f t="shared" si="21"/>
        <v>6.2579738574078432</v>
      </c>
      <c r="AB100" s="6">
        <v>2</v>
      </c>
      <c r="AC100" s="4">
        <v>0.57700000000000007</v>
      </c>
      <c r="AD100" s="31" t="s">
        <v>777</v>
      </c>
      <c r="AE100" s="6">
        <v>7.4466000000000001</v>
      </c>
      <c r="AF100" s="4">
        <v>0.27500000000000002</v>
      </c>
      <c r="AG100" s="4">
        <f t="shared" si="17"/>
        <v>0.47313338574444591</v>
      </c>
      <c r="AH100" s="6">
        <f t="shared" si="18"/>
        <v>0.62814969801956266</v>
      </c>
      <c r="AI100">
        <v>148</v>
      </c>
      <c r="AJ100" s="6">
        <v>13.79</v>
      </c>
      <c r="AK100" s="4">
        <f t="shared" si="19"/>
        <v>0.35212493276175683</v>
      </c>
      <c r="AL100" t="s">
        <v>387</v>
      </c>
    </row>
    <row r="101" spans="1:38" x14ac:dyDescent="0.3">
      <c r="A101" s="20" t="s">
        <v>146</v>
      </c>
      <c r="B101" s="25" t="s">
        <v>149</v>
      </c>
      <c r="C101" s="1" t="s">
        <v>79</v>
      </c>
      <c r="D101" s="1" t="s">
        <v>18</v>
      </c>
      <c r="E101" s="13">
        <v>457.2</v>
      </c>
      <c r="G101" s="5">
        <v>25.4</v>
      </c>
      <c r="L101" s="5">
        <v>36452</v>
      </c>
      <c r="M101" s="5">
        <f t="shared" si="24"/>
        <v>232.2576</v>
      </c>
      <c r="N101" s="29">
        <v>0.02</v>
      </c>
      <c r="O101" s="5">
        <v>232</v>
      </c>
      <c r="P101" s="29">
        <f t="shared" si="29"/>
        <v>6.3645341819378908E-3</v>
      </c>
      <c r="Q101" t="s">
        <v>774</v>
      </c>
      <c r="R101" s="29">
        <f t="shared" si="25"/>
        <v>2.8100377358490566E-2</v>
      </c>
      <c r="S101" s="6">
        <v>39.162236800000002</v>
      </c>
      <c r="T101" s="6">
        <v>265</v>
      </c>
      <c r="U101" s="6">
        <f t="shared" si="30"/>
        <v>265</v>
      </c>
      <c r="V101" s="18">
        <f t="shared" si="28"/>
        <v>1609.5790090391697</v>
      </c>
      <c r="W101" s="18">
        <f t="shared" si="26"/>
        <v>1893.6223635754939</v>
      </c>
      <c r="X101" s="6">
        <f t="shared" si="27"/>
        <v>780.17241379310349</v>
      </c>
      <c r="Y101" s="5">
        <v>181000</v>
      </c>
      <c r="Z101" s="6">
        <f t="shared" si="21"/>
        <v>6.2579738574078432</v>
      </c>
      <c r="AB101" s="6">
        <v>2</v>
      </c>
      <c r="AC101" s="4">
        <v>0.41200000000000003</v>
      </c>
      <c r="AD101" s="31" t="s">
        <v>777</v>
      </c>
      <c r="AE101" s="6">
        <v>7.4466000000000001</v>
      </c>
      <c r="AF101" s="4">
        <v>0.188</v>
      </c>
      <c r="AG101" s="4">
        <f t="shared" si="17"/>
        <v>0.39691861067444223</v>
      </c>
      <c r="AH101" s="6">
        <f t="shared" si="18"/>
        <v>0.65903726349270864</v>
      </c>
      <c r="AI101">
        <v>132</v>
      </c>
      <c r="AJ101" s="6">
        <v>12.273099999999999</v>
      </c>
      <c r="AK101" s="4">
        <f t="shared" si="19"/>
        <v>0.31339119015796357</v>
      </c>
      <c r="AL101" t="s">
        <v>387</v>
      </c>
    </row>
    <row r="102" spans="1:38" x14ac:dyDescent="0.3">
      <c r="A102" s="20" t="s">
        <v>151</v>
      </c>
      <c r="B102" s="25" t="s">
        <v>152</v>
      </c>
      <c r="C102" s="1" t="s">
        <v>79</v>
      </c>
      <c r="D102" s="1" t="s">
        <v>18</v>
      </c>
      <c r="E102" s="13">
        <v>330.2</v>
      </c>
      <c r="G102" s="5">
        <v>50.8</v>
      </c>
      <c r="L102" s="5">
        <v>28344</v>
      </c>
      <c r="M102" s="5">
        <f t="shared" si="24"/>
        <v>1224.5136799999998</v>
      </c>
      <c r="N102" s="29">
        <v>7.2999999999999995E-2</v>
      </c>
      <c r="O102" s="5">
        <v>232</v>
      </c>
      <c r="P102" s="29">
        <f t="shared" si="29"/>
        <v>8.1851538244425634E-3</v>
      </c>
      <c r="Q102" t="s">
        <v>774</v>
      </c>
      <c r="R102" s="29">
        <f t="shared" si="25"/>
        <v>2.3093301435406699E-3</v>
      </c>
      <c r="S102" s="6">
        <v>36.238858559999997</v>
      </c>
      <c r="T102" s="6">
        <v>418</v>
      </c>
      <c r="U102" s="6">
        <f t="shared" si="30"/>
        <v>418</v>
      </c>
      <c r="V102" s="18">
        <f t="shared" si="28"/>
        <v>1454.0165455388897</v>
      </c>
      <c r="W102" s="18">
        <f t="shared" si="26"/>
        <v>1710.6077006339879</v>
      </c>
      <c r="X102" s="6">
        <f t="shared" si="27"/>
        <v>762.93103448275861</v>
      </c>
      <c r="Y102" s="5">
        <v>177000</v>
      </c>
      <c r="Z102" s="6">
        <f t="shared" si="21"/>
        <v>6.0198719720605354</v>
      </c>
      <c r="AB102" s="6">
        <v>3.02</v>
      </c>
      <c r="AC102" s="4">
        <v>0.44600000000000001</v>
      </c>
      <c r="AD102" s="31" t="s">
        <v>777</v>
      </c>
      <c r="AE102" s="6">
        <v>0.96530000000000005</v>
      </c>
      <c r="AF102" s="4">
        <v>0.214</v>
      </c>
      <c r="AG102" s="4">
        <f t="shared" si="17"/>
        <v>1.1704383298467889</v>
      </c>
      <c r="AH102" s="6">
        <f t="shared" si="18"/>
        <v>0.28059061977027255</v>
      </c>
      <c r="AI102">
        <v>89</v>
      </c>
      <c r="AJ102" s="6">
        <v>5.8607499999999995</v>
      </c>
      <c r="AK102" s="4">
        <f t="shared" si="19"/>
        <v>0.16172556843357705</v>
      </c>
      <c r="AL102" t="s">
        <v>390</v>
      </c>
    </row>
    <row r="103" spans="1:38" x14ac:dyDescent="0.3">
      <c r="A103" s="20" t="s">
        <v>151</v>
      </c>
      <c r="B103" s="25" t="s">
        <v>153</v>
      </c>
      <c r="C103" s="1" t="s">
        <v>79</v>
      </c>
      <c r="D103" s="1" t="s">
        <v>18</v>
      </c>
      <c r="E103" s="13">
        <v>330.2</v>
      </c>
      <c r="G103" s="5">
        <v>50.8</v>
      </c>
      <c r="L103" s="5">
        <v>28344</v>
      </c>
      <c r="M103" s="5">
        <f t="shared" si="24"/>
        <v>1258.0619999999999</v>
      </c>
      <c r="N103" s="29">
        <v>7.4999999999999997E-2</v>
      </c>
      <c r="O103" s="5">
        <v>232</v>
      </c>
      <c r="P103" s="29">
        <f t="shared" si="29"/>
        <v>8.1851538244425634E-3</v>
      </c>
      <c r="Q103" t="s">
        <v>774</v>
      </c>
      <c r="R103" s="29">
        <f t="shared" si="25"/>
        <v>2.1507339449541286E-3</v>
      </c>
      <c r="S103" s="6">
        <v>33.356848880000001</v>
      </c>
      <c r="T103" s="6">
        <v>545</v>
      </c>
      <c r="U103" s="6">
        <f t="shared" si="30"/>
        <v>545</v>
      </c>
      <c r="V103" s="18">
        <f t="shared" si="28"/>
        <v>1452.4614084939712</v>
      </c>
      <c r="W103" s="18">
        <f t="shared" si="26"/>
        <v>1708.7781276399662</v>
      </c>
      <c r="X103" s="6">
        <f t="shared" si="27"/>
        <v>767.24137931034488</v>
      </c>
      <c r="Y103" s="5">
        <v>178000</v>
      </c>
      <c r="Z103" s="6">
        <f t="shared" si="21"/>
        <v>5.7755388389309621</v>
      </c>
      <c r="AB103" s="6">
        <v>3.02</v>
      </c>
      <c r="AC103" s="4">
        <v>0.44900000000000001</v>
      </c>
      <c r="AD103" s="31" t="s">
        <v>777</v>
      </c>
      <c r="AE103" s="6">
        <v>1.17215</v>
      </c>
      <c r="AF103" s="4">
        <v>0.23399999999999999</v>
      </c>
      <c r="AG103" s="4">
        <f t="shared" si="17"/>
        <v>1.5817926999760912</v>
      </c>
      <c r="AH103" s="6">
        <f t="shared" si="18"/>
        <v>0.22531850621204988</v>
      </c>
      <c r="AI103">
        <v>89</v>
      </c>
      <c r="AJ103" s="6">
        <v>5.8607499999999995</v>
      </c>
      <c r="AK103" s="4">
        <f t="shared" si="19"/>
        <v>0.17569855057603989</v>
      </c>
      <c r="AL103" t="s">
        <v>390</v>
      </c>
    </row>
    <row r="104" spans="1:38" x14ac:dyDescent="0.3">
      <c r="A104" s="20" t="s">
        <v>151</v>
      </c>
      <c r="B104" s="25" t="s">
        <v>154</v>
      </c>
      <c r="C104" s="1" t="s">
        <v>79</v>
      </c>
      <c r="D104" s="1" t="s">
        <v>18</v>
      </c>
      <c r="E104" s="13">
        <v>330.2</v>
      </c>
      <c r="G104" s="5">
        <v>50.8</v>
      </c>
      <c r="L104" s="5">
        <v>28344</v>
      </c>
      <c r="M104" s="5">
        <f t="shared" si="24"/>
        <v>1224.5136799999998</v>
      </c>
      <c r="N104" s="29">
        <v>7.2999999999999995E-2</v>
      </c>
      <c r="O104" s="5">
        <v>232</v>
      </c>
      <c r="P104" s="29">
        <f t="shared" si="29"/>
        <v>8.1851538244425634E-3</v>
      </c>
      <c r="Q104" t="s">
        <v>774</v>
      </c>
      <c r="R104" s="29">
        <f t="shared" si="25"/>
        <v>3.9399999999999999E-3</v>
      </c>
      <c r="S104" s="6">
        <v>36.797334120000002</v>
      </c>
      <c r="T104" s="6">
        <v>280</v>
      </c>
      <c r="U104" s="6">
        <f t="shared" si="30"/>
        <v>280</v>
      </c>
      <c r="V104" s="18">
        <f t="shared" si="28"/>
        <v>1450.7637121036796</v>
      </c>
      <c r="W104" s="18">
        <f t="shared" si="26"/>
        <v>1706.7808377690349</v>
      </c>
      <c r="X104" s="6">
        <f t="shared" si="27"/>
        <v>762.93103448275861</v>
      </c>
      <c r="Y104" s="5">
        <v>177000</v>
      </c>
      <c r="Z104" s="6">
        <f t="shared" si="21"/>
        <v>6.0660806226096273</v>
      </c>
      <c r="AB104" s="6">
        <v>3.02</v>
      </c>
      <c r="AC104" s="4">
        <v>0.44700000000000001</v>
      </c>
      <c r="AD104" s="31" t="s">
        <v>777</v>
      </c>
      <c r="AE104" s="6">
        <v>1.1032</v>
      </c>
      <c r="AF104" s="4">
        <v>0.21199999999999999</v>
      </c>
      <c r="AG104" s="4">
        <f t="shared" si="17"/>
        <v>0.87818112152109129</v>
      </c>
      <c r="AH104" s="6">
        <f t="shared" si="18"/>
        <v>0.36747100463113536</v>
      </c>
      <c r="AI104">
        <v>91</v>
      </c>
      <c r="AJ104" s="6">
        <v>5.9296999999999995</v>
      </c>
      <c r="AK104" s="4">
        <f t="shared" si="19"/>
        <v>0.16114482589044685</v>
      </c>
      <c r="AL104" t="s">
        <v>390</v>
      </c>
    </row>
    <row r="105" spans="1:38" x14ac:dyDescent="0.3">
      <c r="A105" s="20" t="s">
        <v>151</v>
      </c>
      <c r="B105" s="25" t="s">
        <v>155</v>
      </c>
      <c r="C105" s="1" t="s">
        <v>79</v>
      </c>
      <c r="D105" s="1" t="s">
        <v>18</v>
      </c>
      <c r="E105" s="13">
        <v>330.2</v>
      </c>
      <c r="G105" s="5">
        <v>50.8</v>
      </c>
      <c r="L105" s="5">
        <v>28344</v>
      </c>
      <c r="M105" s="5">
        <f t="shared" si="24"/>
        <v>1224.5136799999998</v>
      </c>
      <c r="N105" s="29">
        <v>7.2999999999999995E-2</v>
      </c>
      <c r="O105" s="5">
        <v>232</v>
      </c>
      <c r="P105" s="29">
        <f t="shared" si="29"/>
        <v>8.1851538244425634E-3</v>
      </c>
      <c r="Q105" t="s">
        <v>774</v>
      </c>
      <c r="R105" s="29">
        <f t="shared" si="25"/>
        <v>3.4639952153110044E-3</v>
      </c>
      <c r="S105" s="6">
        <v>35.99754196</v>
      </c>
      <c r="T105" s="6">
        <v>418</v>
      </c>
      <c r="U105" s="6">
        <f t="shared" si="30"/>
        <v>418</v>
      </c>
      <c r="V105" s="18">
        <f t="shared" si="28"/>
        <v>1452.605195199757</v>
      </c>
      <c r="W105" s="18">
        <f t="shared" si="26"/>
        <v>1708.9472884703023</v>
      </c>
      <c r="X105" s="6">
        <f t="shared" si="27"/>
        <v>775.86206896551721</v>
      </c>
      <c r="Y105" s="5">
        <v>180000</v>
      </c>
      <c r="Z105" s="6">
        <f t="shared" si="21"/>
        <v>5.999795159836709</v>
      </c>
      <c r="AB105" s="6">
        <v>3.02</v>
      </c>
      <c r="AC105" s="4">
        <v>0.45399999999999996</v>
      </c>
      <c r="AD105" s="31" t="s">
        <v>777</v>
      </c>
      <c r="AE105" s="6">
        <v>1.4479499999999998</v>
      </c>
      <c r="AF105" s="4">
        <v>0.21899999999999997</v>
      </c>
      <c r="AG105" s="4">
        <f t="shared" si="17"/>
        <v>1.1779636791871226</v>
      </c>
      <c r="AH105" s="6">
        <f t="shared" si="18"/>
        <v>0.28039463016994121</v>
      </c>
      <c r="AI105">
        <v>94</v>
      </c>
      <c r="AJ105" s="6">
        <v>6.1365499999999997</v>
      </c>
      <c r="AK105" s="4">
        <f t="shared" si="19"/>
        <v>0.17047136181739447</v>
      </c>
      <c r="AL105" t="s">
        <v>390</v>
      </c>
    </row>
    <row r="106" spans="1:38" x14ac:dyDescent="0.3">
      <c r="A106" s="20" t="s">
        <v>151</v>
      </c>
      <c r="B106" s="25" t="s">
        <v>156</v>
      </c>
      <c r="C106" s="1" t="s">
        <v>79</v>
      </c>
      <c r="D106" s="1" t="s">
        <v>18</v>
      </c>
      <c r="E106" s="13">
        <v>330.2</v>
      </c>
      <c r="G106" s="5">
        <v>50.8</v>
      </c>
      <c r="L106" s="5">
        <v>28344</v>
      </c>
      <c r="M106" s="5">
        <f t="shared" si="24"/>
        <v>1207.7395199999999</v>
      </c>
      <c r="N106" s="29">
        <v>7.1999999999999995E-2</v>
      </c>
      <c r="O106" s="5">
        <v>232</v>
      </c>
      <c r="P106" s="29">
        <f t="shared" si="29"/>
        <v>8.1851538244425634E-3</v>
      </c>
      <c r="Q106" t="s">
        <v>774</v>
      </c>
      <c r="R106" s="29">
        <f t="shared" si="25"/>
        <v>7.8799999999999999E-3</v>
      </c>
      <c r="S106" s="6">
        <v>37.438546799999997</v>
      </c>
      <c r="T106" s="6">
        <v>280</v>
      </c>
      <c r="U106" s="6">
        <f t="shared" si="30"/>
        <v>280</v>
      </c>
      <c r="V106" s="18">
        <f t="shared" si="28"/>
        <v>1457.3754789272032</v>
      </c>
      <c r="W106" s="18">
        <f t="shared" si="26"/>
        <v>1714.5593869731802</v>
      </c>
      <c r="X106" s="6">
        <f t="shared" si="27"/>
        <v>771.55172413793105</v>
      </c>
      <c r="Y106" s="5">
        <v>179000</v>
      </c>
      <c r="Z106" s="6">
        <f t="shared" si="21"/>
        <v>6.118704666839216</v>
      </c>
      <c r="AB106" s="6">
        <v>3.02</v>
      </c>
      <c r="AC106" s="4">
        <v>0.45</v>
      </c>
      <c r="AD106" s="31" t="s">
        <v>777</v>
      </c>
      <c r="AE106" s="6">
        <v>2.2063999999999999</v>
      </c>
      <c r="AF106" s="4">
        <v>0.21</v>
      </c>
      <c r="AG106" s="4">
        <f t="shared" si="17"/>
        <v>0.85710705189523573</v>
      </c>
      <c r="AH106" s="6">
        <f t="shared" si="18"/>
        <v>0.3717442436350642</v>
      </c>
      <c r="AI106">
        <v>106</v>
      </c>
      <c r="AJ106" s="6">
        <v>7.0328999999999997</v>
      </c>
      <c r="AK106" s="4">
        <f t="shared" si="19"/>
        <v>0.18785184258273616</v>
      </c>
      <c r="AL106" t="s">
        <v>388</v>
      </c>
    </row>
    <row r="107" spans="1:38" x14ac:dyDescent="0.3">
      <c r="A107" s="20" t="s">
        <v>151</v>
      </c>
      <c r="B107" s="25" t="s">
        <v>157</v>
      </c>
      <c r="C107" s="1" t="s">
        <v>79</v>
      </c>
      <c r="D107" s="1" t="s">
        <v>18</v>
      </c>
      <c r="E107" s="13">
        <v>330.2</v>
      </c>
      <c r="G107" s="5">
        <v>50.8</v>
      </c>
      <c r="L107" s="5">
        <v>28344</v>
      </c>
      <c r="M107" s="5">
        <f t="shared" si="24"/>
        <v>1224.5136799999998</v>
      </c>
      <c r="N107" s="29">
        <v>7.2999999999999995E-2</v>
      </c>
      <c r="O107" s="5">
        <v>232</v>
      </c>
      <c r="P107" s="29">
        <f t="shared" si="29"/>
        <v>8.1851538244425634E-3</v>
      </c>
      <c r="Q107" t="s">
        <v>774</v>
      </c>
      <c r="R107" s="29">
        <f t="shared" si="25"/>
        <v>6.5787155963302748E-3</v>
      </c>
      <c r="S107" s="6">
        <v>36.480175160000002</v>
      </c>
      <c r="T107" s="6">
        <v>545</v>
      </c>
      <c r="U107" s="6">
        <f t="shared" si="30"/>
        <v>545</v>
      </c>
      <c r="V107" s="18">
        <f t="shared" si="28"/>
        <v>1452.4614084939712</v>
      </c>
      <c r="W107" s="18">
        <f t="shared" si="26"/>
        <v>1708.7781276399662</v>
      </c>
      <c r="X107" s="6">
        <f t="shared" si="27"/>
        <v>767.24137931034488</v>
      </c>
      <c r="Y107" s="5">
        <v>178000</v>
      </c>
      <c r="Z107" s="6">
        <f t="shared" si="21"/>
        <v>6.0398820485171729</v>
      </c>
      <c r="AB107" s="6">
        <v>3.02</v>
      </c>
      <c r="AC107" s="4">
        <v>0.44900000000000001</v>
      </c>
      <c r="AD107" s="31" t="s">
        <v>777</v>
      </c>
      <c r="AE107" s="6">
        <v>3.5853999999999999</v>
      </c>
      <c r="AF107" s="4">
        <v>0.215</v>
      </c>
      <c r="AG107" s="4">
        <f t="shared" si="17"/>
        <v>1.4164849764550762</v>
      </c>
      <c r="AH107" s="6">
        <f t="shared" si="18"/>
        <v>0.23007136021223767</v>
      </c>
      <c r="AI107">
        <v>114</v>
      </c>
      <c r="AJ107" s="6">
        <v>7.5155500000000002</v>
      </c>
      <c r="AK107" s="4">
        <f t="shared" si="19"/>
        <v>0.2060173770284057</v>
      </c>
      <c r="AL107" t="s">
        <v>388</v>
      </c>
    </row>
    <row r="108" spans="1:38" x14ac:dyDescent="0.3">
      <c r="A108" s="20" t="s">
        <v>151</v>
      </c>
      <c r="B108" s="25" t="s">
        <v>158</v>
      </c>
      <c r="C108" s="1" t="s">
        <v>79</v>
      </c>
      <c r="D108" s="1" t="s">
        <v>18</v>
      </c>
      <c r="E108" s="13">
        <v>330.2</v>
      </c>
      <c r="G108" s="5">
        <v>50.8</v>
      </c>
      <c r="L108" s="5">
        <v>28344</v>
      </c>
      <c r="M108" s="5">
        <f t="shared" si="24"/>
        <v>1224.5136799999998</v>
      </c>
      <c r="N108" s="29">
        <v>7.2999999999999995E-2</v>
      </c>
      <c r="O108" s="5">
        <v>232</v>
      </c>
      <c r="P108" s="29">
        <f t="shared" si="29"/>
        <v>8.1851538244425634E-3</v>
      </c>
      <c r="Q108" t="s">
        <v>774</v>
      </c>
      <c r="R108" s="29">
        <f t="shared" si="25"/>
        <v>8.6187499999999997E-3</v>
      </c>
      <c r="S108" s="6">
        <v>36.238858559999997</v>
      </c>
      <c r="T108" s="6">
        <v>280</v>
      </c>
      <c r="U108" s="6">
        <f t="shared" si="30"/>
        <v>280</v>
      </c>
      <c r="V108" s="18">
        <f t="shared" si="28"/>
        <v>1454.1440477100696</v>
      </c>
      <c r="W108" s="18">
        <f t="shared" si="26"/>
        <v>1710.7577031883172</v>
      </c>
      <c r="X108" s="6">
        <f t="shared" si="27"/>
        <v>771.55172413793105</v>
      </c>
      <c r="Y108" s="5">
        <v>179000</v>
      </c>
      <c r="Z108" s="6">
        <f t="shared" si="21"/>
        <v>6.0198719720605354</v>
      </c>
      <c r="AB108" s="6">
        <v>3.02</v>
      </c>
      <c r="AC108" s="4">
        <v>0.45100000000000001</v>
      </c>
      <c r="AD108" s="31" t="s">
        <v>777</v>
      </c>
      <c r="AE108" s="6">
        <v>2.4132499999999997</v>
      </c>
      <c r="AF108" s="4">
        <v>0.21600000000000003</v>
      </c>
      <c r="AG108" s="4">
        <f t="shared" si="17"/>
        <v>0.89247824017016908</v>
      </c>
      <c r="AH108" s="6">
        <f t="shared" si="18"/>
        <v>0.36801212634065444</v>
      </c>
      <c r="AI108">
        <v>103</v>
      </c>
      <c r="AJ108" s="6">
        <v>6.7570999999999994</v>
      </c>
      <c r="AK108" s="4">
        <f t="shared" si="19"/>
        <v>0.18646006713518296</v>
      </c>
      <c r="AL108" t="s">
        <v>390</v>
      </c>
    </row>
    <row r="109" spans="1:38" x14ac:dyDescent="0.3">
      <c r="A109" s="20" t="s">
        <v>151</v>
      </c>
      <c r="B109" s="25" t="s">
        <v>159</v>
      </c>
      <c r="C109" s="1" t="s">
        <v>79</v>
      </c>
      <c r="D109" s="1" t="s">
        <v>18</v>
      </c>
      <c r="E109" s="13">
        <v>330.2</v>
      </c>
      <c r="G109" s="5">
        <v>50.8</v>
      </c>
      <c r="L109" s="5">
        <v>28344</v>
      </c>
      <c r="M109" s="5">
        <f t="shared" si="24"/>
        <v>1224.5136799999998</v>
      </c>
      <c r="N109" s="29">
        <v>7.2999999999999995E-2</v>
      </c>
      <c r="O109" s="5">
        <v>232</v>
      </c>
      <c r="P109" s="29">
        <f t="shared" si="29"/>
        <v>8.1851538244425634E-3</v>
      </c>
      <c r="Q109" t="s">
        <v>774</v>
      </c>
      <c r="R109" s="29">
        <f t="shared" si="25"/>
        <v>9.5857317073170713E-3</v>
      </c>
      <c r="S109" s="6">
        <v>35.99754196</v>
      </c>
      <c r="T109" s="6">
        <v>410</v>
      </c>
      <c r="U109" s="6">
        <f t="shared" si="30"/>
        <v>410</v>
      </c>
      <c r="V109" s="18">
        <f t="shared" si="28"/>
        <v>1452.605195199757</v>
      </c>
      <c r="W109" s="18">
        <f t="shared" si="26"/>
        <v>1708.9472884703023</v>
      </c>
      <c r="X109" s="6">
        <f t="shared" si="27"/>
        <v>775.86206896551721</v>
      </c>
      <c r="Y109" s="5">
        <v>180000</v>
      </c>
      <c r="Z109" s="6">
        <f t="shared" si="21"/>
        <v>5.999795159836709</v>
      </c>
      <c r="AB109" s="6">
        <v>3.02</v>
      </c>
      <c r="AC109" s="4">
        <v>0.45399999999999996</v>
      </c>
      <c r="AD109" s="31" t="s">
        <v>777</v>
      </c>
      <c r="AE109" s="6">
        <v>3.9301499999999994</v>
      </c>
      <c r="AF109" s="4">
        <v>0.21899999999999997</v>
      </c>
      <c r="AG109" s="4">
        <f t="shared" si="17"/>
        <v>1.1617403492539584</v>
      </c>
      <c r="AH109" s="6">
        <f t="shared" si="18"/>
        <v>0.28431025090193673</v>
      </c>
      <c r="AI109">
        <v>103</v>
      </c>
      <c r="AJ109" s="6">
        <v>6.7570999999999994</v>
      </c>
      <c r="AK109" s="4">
        <f t="shared" si="19"/>
        <v>0.18771003885510854</v>
      </c>
      <c r="AL109" t="s">
        <v>388</v>
      </c>
    </row>
    <row r="110" spans="1:38" x14ac:dyDescent="0.3">
      <c r="A110" s="20" t="s">
        <v>151</v>
      </c>
      <c r="B110" s="25" t="s">
        <v>160</v>
      </c>
      <c r="C110" s="1" t="s">
        <v>79</v>
      </c>
      <c r="D110" s="1" t="s">
        <v>18</v>
      </c>
      <c r="E110" s="13">
        <v>330.2</v>
      </c>
      <c r="G110" s="5">
        <v>50.8</v>
      </c>
      <c r="L110" s="5">
        <v>28344</v>
      </c>
      <c r="M110" s="5">
        <f t="shared" si="24"/>
        <v>1190.9653599999997</v>
      </c>
      <c r="N110" s="29">
        <v>7.0999999999999994E-2</v>
      </c>
      <c r="O110" s="5">
        <v>232</v>
      </c>
      <c r="P110" s="29">
        <f t="shared" si="29"/>
        <v>8.1851538244425634E-3</v>
      </c>
      <c r="Q110" t="s">
        <v>774</v>
      </c>
      <c r="R110" s="29">
        <f t="shared" si="25"/>
        <v>3.4639952153110044E-3</v>
      </c>
      <c r="S110" s="6">
        <v>39.755186160000001</v>
      </c>
      <c r="T110" s="6">
        <v>418</v>
      </c>
      <c r="U110" s="6">
        <f t="shared" si="30"/>
        <v>418</v>
      </c>
      <c r="V110" s="18">
        <f t="shared" si="28"/>
        <v>1455.3243084794542</v>
      </c>
      <c r="W110" s="18">
        <f t="shared" si="26"/>
        <v>1712.1462452699461</v>
      </c>
      <c r="X110" s="6">
        <f t="shared" si="27"/>
        <v>1107.7586206896551</v>
      </c>
      <c r="Y110" s="5">
        <v>257000</v>
      </c>
      <c r="Z110" s="6">
        <f t="shared" si="21"/>
        <v>6.3051713822861313</v>
      </c>
      <c r="AB110" s="6">
        <v>3.02</v>
      </c>
      <c r="AC110" s="4">
        <v>0.64700000000000002</v>
      </c>
      <c r="AD110" s="31" t="s">
        <v>777</v>
      </c>
      <c r="AE110" s="6">
        <v>1.4479499999999998</v>
      </c>
      <c r="AF110" s="4">
        <v>0.28199999999999997</v>
      </c>
      <c r="AG110" s="4">
        <f t="shared" si="17"/>
        <v>1.0461541586541732</v>
      </c>
      <c r="AH110" s="6">
        <f t="shared" si="18"/>
        <v>0.28641591860973026</v>
      </c>
      <c r="AI110">
        <v>96</v>
      </c>
      <c r="AJ110" s="6">
        <v>6.3433999999999999</v>
      </c>
      <c r="AK110" s="4">
        <f t="shared" si="19"/>
        <v>0.15956157202912213</v>
      </c>
      <c r="AL110" t="s">
        <v>390</v>
      </c>
    </row>
    <row r="111" spans="1:38" x14ac:dyDescent="0.3">
      <c r="A111" s="20" t="s">
        <v>151</v>
      </c>
      <c r="B111" s="25" t="s">
        <v>161</v>
      </c>
      <c r="C111" s="1" t="s">
        <v>79</v>
      </c>
      <c r="D111" s="1" t="s">
        <v>18</v>
      </c>
      <c r="E111" s="13">
        <v>330.2</v>
      </c>
      <c r="G111" s="5">
        <v>50.8</v>
      </c>
      <c r="L111" s="5">
        <v>28344</v>
      </c>
      <c r="M111" s="5">
        <f t="shared" si="24"/>
        <v>1207.7395199999999</v>
      </c>
      <c r="N111" s="29">
        <v>7.1999999999999995E-2</v>
      </c>
      <c r="O111" s="5">
        <v>232</v>
      </c>
      <c r="P111" s="29">
        <f t="shared" si="29"/>
        <v>8.1851538244425634E-3</v>
      </c>
      <c r="Q111" t="s">
        <v>774</v>
      </c>
      <c r="R111" s="29">
        <f t="shared" si="25"/>
        <v>3.2893577981651374E-3</v>
      </c>
      <c r="S111" s="6">
        <v>37.997022359999995</v>
      </c>
      <c r="T111" s="6">
        <v>545</v>
      </c>
      <c r="U111" s="6">
        <f t="shared" si="30"/>
        <v>545</v>
      </c>
      <c r="V111" s="18">
        <f t="shared" si="28"/>
        <v>1453.9777355416779</v>
      </c>
      <c r="W111" s="18">
        <f t="shared" si="26"/>
        <v>1710.5620418137389</v>
      </c>
      <c r="X111" s="6">
        <f t="shared" si="27"/>
        <v>1086.2068965517242</v>
      </c>
      <c r="Y111" s="5">
        <v>252000</v>
      </c>
      <c r="Z111" s="6">
        <f t="shared" si="21"/>
        <v>6.1641724797412989</v>
      </c>
      <c r="AB111" s="6">
        <v>3.02</v>
      </c>
      <c r="AC111" s="4">
        <v>0.63500000000000001</v>
      </c>
      <c r="AD111" s="31" t="s">
        <v>777</v>
      </c>
      <c r="AE111" s="6">
        <v>1.7927</v>
      </c>
      <c r="AF111" s="4">
        <v>0.29100000000000004</v>
      </c>
      <c r="AG111" s="4">
        <f t="shared" si="17"/>
        <v>1.3459220814249959</v>
      </c>
      <c r="AH111" s="6">
        <f t="shared" si="18"/>
        <v>0.23271003911421628</v>
      </c>
      <c r="AI111">
        <v>94</v>
      </c>
      <c r="AJ111" s="6">
        <v>6.1365499999999997</v>
      </c>
      <c r="AK111" s="4">
        <f t="shared" si="19"/>
        <v>0.16150081292843707</v>
      </c>
      <c r="AL111" t="s">
        <v>390</v>
      </c>
    </row>
    <row r="112" spans="1:38" x14ac:dyDescent="0.3">
      <c r="A112" s="20" t="s">
        <v>151</v>
      </c>
      <c r="B112" s="25" t="s">
        <v>162</v>
      </c>
      <c r="C112" s="1" t="s">
        <v>79</v>
      </c>
      <c r="D112" s="1" t="s">
        <v>18</v>
      </c>
      <c r="E112" s="13">
        <v>330.2</v>
      </c>
      <c r="G112" s="5">
        <v>50.8</v>
      </c>
      <c r="L112" s="5">
        <v>28344</v>
      </c>
      <c r="M112" s="5">
        <f t="shared" si="24"/>
        <v>1174.1912</v>
      </c>
      <c r="N112" s="29">
        <v>7.0000000000000007E-2</v>
      </c>
      <c r="O112" s="5">
        <v>232</v>
      </c>
      <c r="P112" s="29">
        <f t="shared" si="29"/>
        <v>8.1851538244425634E-3</v>
      </c>
      <c r="Q112" t="s">
        <v>774</v>
      </c>
      <c r="R112" s="29">
        <f t="shared" si="25"/>
        <v>7.8799999999999999E-3</v>
      </c>
      <c r="S112" s="6">
        <v>41.196190999999999</v>
      </c>
      <c r="T112" s="6">
        <v>280</v>
      </c>
      <c r="U112" s="6">
        <f t="shared" si="30"/>
        <v>280</v>
      </c>
      <c r="V112" s="18">
        <f t="shared" si="28"/>
        <v>1456.4146498179482</v>
      </c>
      <c r="W112" s="18">
        <f t="shared" si="26"/>
        <v>1713.4289997858216</v>
      </c>
      <c r="X112" s="6">
        <f t="shared" si="27"/>
        <v>1103.4482758620691</v>
      </c>
      <c r="Y112" s="5">
        <v>256000</v>
      </c>
      <c r="Z112" s="6">
        <f t="shared" si="21"/>
        <v>6.4184258973676718</v>
      </c>
      <c r="AB112" s="6">
        <v>3.02</v>
      </c>
      <c r="AC112" s="4">
        <v>0.64400000000000002</v>
      </c>
      <c r="AD112" s="31" t="s">
        <v>777</v>
      </c>
      <c r="AE112" s="6">
        <v>2.2063999999999999</v>
      </c>
      <c r="AF112" s="4">
        <v>0.27100000000000002</v>
      </c>
      <c r="AG112" s="4">
        <f t="shared" si="17"/>
        <v>0.76514301870606338</v>
      </c>
      <c r="AH112" s="6">
        <f t="shared" si="18"/>
        <v>0.37819188107903123</v>
      </c>
      <c r="AI112">
        <v>106</v>
      </c>
      <c r="AJ112" s="6">
        <v>6.9639499999999996</v>
      </c>
      <c r="AK112" s="4">
        <f t="shared" si="19"/>
        <v>0.16904354094289931</v>
      </c>
      <c r="AL112" t="s">
        <v>388</v>
      </c>
    </row>
    <row r="113" spans="1:38" x14ac:dyDescent="0.3">
      <c r="A113" s="20" t="s">
        <v>151</v>
      </c>
      <c r="B113" s="25" t="s">
        <v>163</v>
      </c>
      <c r="C113" s="1" t="s">
        <v>79</v>
      </c>
      <c r="D113" s="1" t="s">
        <v>18</v>
      </c>
      <c r="E113" s="13">
        <v>330.2</v>
      </c>
      <c r="G113" s="5">
        <v>50.8</v>
      </c>
      <c r="L113" s="5">
        <v>28344</v>
      </c>
      <c r="M113" s="5">
        <f t="shared" si="24"/>
        <v>1090.3204000000001</v>
      </c>
      <c r="N113" s="29">
        <v>6.5000000000000002E-2</v>
      </c>
      <c r="O113" s="5">
        <v>232</v>
      </c>
      <c r="P113" s="29">
        <f t="shared" si="29"/>
        <v>8.1851538244425634E-3</v>
      </c>
      <c r="Q113" t="s">
        <v>774</v>
      </c>
      <c r="R113" s="29">
        <f t="shared" si="25"/>
        <v>2.3093301435406699E-3</v>
      </c>
      <c r="S113" s="6">
        <v>53.599864239999995</v>
      </c>
      <c r="T113" s="6">
        <v>418</v>
      </c>
      <c r="U113" s="6">
        <f t="shared" si="30"/>
        <v>418</v>
      </c>
      <c r="V113" s="18">
        <f t="shared" si="28"/>
        <v>1457.4649488442592</v>
      </c>
      <c r="W113" s="18">
        <f t="shared" si="26"/>
        <v>1714.6646456991284</v>
      </c>
      <c r="X113" s="6">
        <f t="shared" si="27"/>
        <v>780.17241379310349</v>
      </c>
      <c r="Y113" s="5">
        <v>181000</v>
      </c>
      <c r="Z113" s="6">
        <f t="shared" si="21"/>
        <v>7.3211928153819299</v>
      </c>
      <c r="AB113" s="6">
        <v>3.02</v>
      </c>
      <c r="AC113" s="4">
        <v>0.45500000000000002</v>
      </c>
      <c r="AD113" s="31" t="s">
        <v>777</v>
      </c>
      <c r="AE113" s="6">
        <v>0.96530000000000005</v>
      </c>
      <c r="AF113" s="4">
        <v>0.14800000000000002</v>
      </c>
      <c r="AG113" s="4">
        <f t="shared" si="17"/>
        <v>0.72947152673653071</v>
      </c>
      <c r="AH113" s="6">
        <f t="shared" si="18"/>
        <v>0.30510753278105673</v>
      </c>
      <c r="AI113">
        <v>100</v>
      </c>
      <c r="AJ113" s="6">
        <v>6.5502499999999992</v>
      </c>
      <c r="AK113" s="4">
        <f t="shared" si="19"/>
        <v>0.12220646624533316</v>
      </c>
      <c r="AL113" t="s">
        <v>390</v>
      </c>
    </row>
    <row r="114" spans="1:38" x14ac:dyDescent="0.3">
      <c r="A114" s="20" t="s">
        <v>151</v>
      </c>
      <c r="B114" s="25" t="s">
        <v>164</v>
      </c>
      <c r="C114" s="1" t="s">
        <v>79</v>
      </c>
      <c r="D114" s="1" t="s">
        <v>18</v>
      </c>
      <c r="E114" s="13">
        <v>330.2</v>
      </c>
      <c r="G114" s="5">
        <v>50.8</v>
      </c>
      <c r="L114" s="5">
        <v>28344</v>
      </c>
      <c r="M114" s="5">
        <f t="shared" si="24"/>
        <v>1090.3204000000001</v>
      </c>
      <c r="N114" s="29">
        <v>6.5000000000000002E-2</v>
      </c>
      <c r="O114" s="5">
        <v>232</v>
      </c>
      <c r="P114" s="29">
        <f t="shared" si="29"/>
        <v>8.1851538244425634E-3</v>
      </c>
      <c r="Q114" t="s">
        <v>774</v>
      </c>
      <c r="R114" s="29">
        <f t="shared" si="25"/>
        <v>2.1507339449541286E-3</v>
      </c>
      <c r="S114" s="6">
        <v>54.399656399999998</v>
      </c>
      <c r="T114" s="6">
        <v>545</v>
      </c>
      <c r="U114" s="6">
        <f t="shared" si="30"/>
        <v>545</v>
      </c>
      <c r="V114" s="18">
        <f t="shared" si="28"/>
        <v>1457.3754789272032</v>
      </c>
      <c r="W114" s="18">
        <f t="shared" si="26"/>
        <v>1714.5593869731802</v>
      </c>
      <c r="X114" s="6">
        <f t="shared" si="27"/>
        <v>771.55172413793105</v>
      </c>
      <c r="Y114" s="5">
        <v>179000</v>
      </c>
      <c r="Z114" s="6">
        <f t="shared" si="21"/>
        <v>7.3756122728896205</v>
      </c>
      <c r="AB114" s="6">
        <v>3.02</v>
      </c>
      <c r="AC114" s="4">
        <v>0.45</v>
      </c>
      <c r="AD114" s="31" t="s">
        <v>777</v>
      </c>
      <c r="AE114" s="6">
        <v>1.17215</v>
      </c>
      <c r="AF114" s="4">
        <v>0.14400000000000002</v>
      </c>
      <c r="AG114" s="4">
        <f t="shared" si="17"/>
        <v>0.87048054360486393</v>
      </c>
      <c r="AH114" s="6">
        <f t="shared" si="18"/>
        <v>0.25190864883435998</v>
      </c>
      <c r="AI114">
        <v>103</v>
      </c>
      <c r="AJ114" s="6">
        <v>6.7570999999999994</v>
      </c>
      <c r="AK114" s="4">
        <f t="shared" si="19"/>
        <v>0.12421218160488234</v>
      </c>
      <c r="AL114" t="s">
        <v>390</v>
      </c>
    </row>
    <row r="115" spans="1:38" x14ac:dyDescent="0.3">
      <c r="A115" s="20" t="s">
        <v>151</v>
      </c>
      <c r="B115" s="25" t="s">
        <v>165</v>
      </c>
      <c r="C115" s="1" t="s">
        <v>79</v>
      </c>
      <c r="D115" s="1" t="s">
        <v>18</v>
      </c>
      <c r="E115" s="13">
        <v>330.2</v>
      </c>
      <c r="G115" s="5">
        <v>50.8</v>
      </c>
      <c r="L115" s="5">
        <v>28344</v>
      </c>
      <c r="M115" s="5">
        <f t="shared" si="24"/>
        <v>1073.5462399999999</v>
      </c>
      <c r="N115" s="29">
        <v>6.4000000000000001E-2</v>
      </c>
      <c r="O115" s="5">
        <v>232</v>
      </c>
      <c r="P115" s="29">
        <f t="shared" si="29"/>
        <v>8.1851538244425634E-3</v>
      </c>
      <c r="Q115" t="s">
        <v>774</v>
      </c>
      <c r="R115" s="29">
        <f t="shared" si="25"/>
        <v>3.9399999999999999E-3</v>
      </c>
      <c r="S115" s="6">
        <v>55.19944856</v>
      </c>
      <c r="T115" s="6">
        <v>280</v>
      </c>
      <c r="U115" s="6">
        <f t="shared" si="30"/>
        <v>280</v>
      </c>
      <c r="V115" s="18">
        <f t="shared" si="28"/>
        <v>1454.1440477100696</v>
      </c>
      <c r="W115" s="18">
        <f t="shared" si="26"/>
        <v>1710.7577031883172</v>
      </c>
      <c r="X115" s="6">
        <f t="shared" si="27"/>
        <v>771.55172413793105</v>
      </c>
      <c r="Y115" s="5">
        <v>179000</v>
      </c>
      <c r="Z115" s="6">
        <f t="shared" si="21"/>
        <v>7.4296331376454923</v>
      </c>
      <c r="AB115" s="6">
        <v>3.02</v>
      </c>
      <c r="AC115" s="4">
        <v>0.45100000000000001</v>
      </c>
      <c r="AD115" s="31" t="s">
        <v>777</v>
      </c>
      <c r="AE115" s="6">
        <v>1.1032</v>
      </c>
      <c r="AF115" s="4">
        <v>0.14199999999999999</v>
      </c>
      <c r="AG115" s="4">
        <f t="shared" si="17"/>
        <v>0.54026613474206175</v>
      </c>
      <c r="AH115" s="6">
        <f t="shared" si="18"/>
        <v>0.39910924746338738</v>
      </c>
      <c r="AI115">
        <v>103</v>
      </c>
      <c r="AJ115" s="6">
        <v>6.7570999999999994</v>
      </c>
      <c r="AK115" s="4">
        <f t="shared" si="19"/>
        <v>0.12241245476674015</v>
      </c>
      <c r="AL115" t="s">
        <v>390</v>
      </c>
    </row>
    <row r="116" spans="1:38" x14ac:dyDescent="0.3">
      <c r="A116" s="20" t="s">
        <v>151</v>
      </c>
      <c r="B116" s="25" t="s">
        <v>166</v>
      </c>
      <c r="C116" s="1" t="s">
        <v>79</v>
      </c>
      <c r="D116" s="1" t="s">
        <v>18</v>
      </c>
      <c r="E116" s="13">
        <v>330.2</v>
      </c>
      <c r="G116" s="5">
        <v>50.8</v>
      </c>
      <c r="L116" s="5">
        <v>28344</v>
      </c>
      <c r="M116" s="5">
        <f t="shared" si="24"/>
        <v>1056.77208</v>
      </c>
      <c r="N116" s="29">
        <v>6.3E-2</v>
      </c>
      <c r="O116" s="5">
        <v>232</v>
      </c>
      <c r="P116" s="29">
        <f t="shared" si="29"/>
        <v>8.1851538244425634E-3</v>
      </c>
      <c r="Q116" t="s">
        <v>774</v>
      </c>
      <c r="R116" s="29">
        <f t="shared" si="25"/>
        <v>3.4639952153110044E-3</v>
      </c>
      <c r="S116" s="6">
        <v>57.598825040000001</v>
      </c>
      <c r="T116" s="6">
        <v>418</v>
      </c>
      <c r="U116" s="6">
        <f t="shared" si="30"/>
        <v>418</v>
      </c>
      <c r="V116" s="18">
        <f t="shared" si="28"/>
        <v>1457.2839984502129</v>
      </c>
      <c r="W116" s="18">
        <f t="shared" si="26"/>
        <v>1714.4517628826036</v>
      </c>
      <c r="X116" s="6">
        <f t="shared" si="27"/>
        <v>762.93103448275861</v>
      </c>
      <c r="Y116" s="5">
        <v>177000</v>
      </c>
      <c r="Z116" s="6">
        <f t="shared" si="21"/>
        <v>7.5893889767226979</v>
      </c>
      <c r="AB116" s="6">
        <v>3.02</v>
      </c>
      <c r="AC116" s="4">
        <v>0.44500000000000001</v>
      </c>
      <c r="AD116" s="31" t="s">
        <v>777</v>
      </c>
      <c r="AE116" s="6">
        <v>1.4479499999999998</v>
      </c>
      <c r="AF116" s="4">
        <v>0.13500000000000001</v>
      </c>
      <c r="AG116" s="4">
        <f t="shared" si="17"/>
        <v>0.66428601046362101</v>
      </c>
      <c r="AH116" s="6">
        <f t="shared" si="18"/>
        <v>0.31174702014096306</v>
      </c>
      <c r="AI116">
        <v>112</v>
      </c>
      <c r="AJ116" s="6">
        <v>7.3087</v>
      </c>
      <c r="AK116" s="4">
        <f t="shared" si="19"/>
        <v>0.12688974115226154</v>
      </c>
      <c r="AL116" t="s">
        <v>390</v>
      </c>
    </row>
    <row r="117" spans="1:38" x14ac:dyDescent="0.3">
      <c r="A117" s="20" t="s">
        <v>151</v>
      </c>
      <c r="B117" s="25" t="s">
        <v>167</v>
      </c>
      <c r="C117" s="1" t="s">
        <v>79</v>
      </c>
      <c r="D117" s="1" t="s">
        <v>18</v>
      </c>
      <c r="E117" s="13">
        <v>330.2</v>
      </c>
      <c r="G117" s="5">
        <v>50.8</v>
      </c>
      <c r="L117" s="5">
        <v>28344</v>
      </c>
      <c r="M117" s="5">
        <f t="shared" si="24"/>
        <v>1073.5462399999999</v>
      </c>
      <c r="N117" s="29">
        <v>6.4000000000000001E-2</v>
      </c>
      <c r="O117" s="5">
        <v>232</v>
      </c>
      <c r="P117" s="29">
        <f t="shared" si="29"/>
        <v>8.1851538244425634E-3</v>
      </c>
      <c r="Q117" t="s">
        <v>774</v>
      </c>
      <c r="R117" s="29">
        <f t="shared" si="25"/>
        <v>3.2893577981651374E-3</v>
      </c>
      <c r="S117" s="6">
        <v>55.840661239999996</v>
      </c>
      <c r="T117" s="6">
        <v>545</v>
      </c>
      <c r="U117" s="6">
        <f t="shared" si="30"/>
        <v>545</v>
      </c>
      <c r="V117" s="18">
        <f t="shared" si="28"/>
        <v>1457.3754789272032</v>
      </c>
      <c r="W117" s="18">
        <f t="shared" si="26"/>
        <v>1714.5593869731802</v>
      </c>
      <c r="X117" s="6">
        <f t="shared" si="27"/>
        <v>771.55172413793105</v>
      </c>
      <c r="Y117" s="5">
        <v>179000</v>
      </c>
      <c r="Z117" s="6">
        <f t="shared" si="21"/>
        <v>7.4726609209839028</v>
      </c>
      <c r="AB117" s="6">
        <v>3.02</v>
      </c>
      <c r="AC117" s="4">
        <v>0.45</v>
      </c>
      <c r="AD117" s="31" t="s">
        <v>777</v>
      </c>
      <c r="AE117" s="6">
        <v>1.7927</v>
      </c>
      <c r="AF117" s="4">
        <v>0.14000000000000001</v>
      </c>
      <c r="AG117" s="4">
        <f t="shared" si="17"/>
        <v>0.83825730991630021</v>
      </c>
      <c r="AH117" s="6">
        <f t="shared" si="18"/>
        <v>0.25484164624159306</v>
      </c>
      <c r="AI117">
        <v>112</v>
      </c>
      <c r="AJ117" s="6">
        <v>7.37765</v>
      </c>
      <c r="AK117" s="4">
        <f t="shared" si="19"/>
        <v>0.13211967473471131</v>
      </c>
      <c r="AL117" t="s">
        <v>388</v>
      </c>
    </row>
    <row r="118" spans="1:38" x14ac:dyDescent="0.3">
      <c r="A118" s="20" t="s">
        <v>151</v>
      </c>
      <c r="B118" s="25" t="s">
        <v>168</v>
      </c>
      <c r="C118" s="1" t="s">
        <v>79</v>
      </c>
      <c r="D118" s="1" t="s">
        <v>18</v>
      </c>
      <c r="E118" s="13">
        <v>330.2</v>
      </c>
      <c r="G118" s="5">
        <v>50.8</v>
      </c>
      <c r="L118" s="5">
        <v>28344</v>
      </c>
      <c r="M118" s="5">
        <f t="shared" si="24"/>
        <v>1073.5462399999999</v>
      </c>
      <c r="N118" s="29">
        <v>6.4000000000000001E-2</v>
      </c>
      <c r="O118" s="5">
        <v>232</v>
      </c>
      <c r="P118" s="29">
        <f t="shared" si="29"/>
        <v>8.1851538244425634E-3</v>
      </c>
      <c r="Q118" t="s">
        <v>774</v>
      </c>
      <c r="R118" s="29">
        <f t="shared" si="25"/>
        <v>7.8799999999999999E-3</v>
      </c>
      <c r="S118" s="6">
        <v>56.799032879999999</v>
      </c>
      <c r="T118" s="6">
        <v>280</v>
      </c>
      <c r="U118" s="6">
        <f t="shared" si="30"/>
        <v>280</v>
      </c>
      <c r="V118" s="18">
        <f t="shared" si="28"/>
        <v>1455.8118291847454</v>
      </c>
      <c r="W118" s="18">
        <f t="shared" si="26"/>
        <v>1712.719799040877</v>
      </c>
      <c r="X118" s="6">
        <f t="shared" si="27"/>
        <v>775.86206896551721</v>
      </c>
      <c r="Y118" s="5">
        <v>180000</v>
      </c>
      <c r="Z118" s="6">
        <f t="shared" si="21"/>
        <v>7.5365133105435431</v>
      </c>
      <c r="AB118" s="6">
        <v>3.02</v>
      </c>
      <c r="AC118" s="4">
        <v>0.45299999999999996</v>
      </c>
      <c r="AD118" s="31" t="s">
        <v>777</v>
      </c>
      <c r="AE118" s="6">
        <v>2.2063999999999999</v>
      </c>
      <c r="AF118" s="4">
        <v>0.13900000000000001</v>
      </c>
      <c r="AG118" s="4">
        <f t="shared" si="17"/>
        <v>0.52529140459759616</v>
      </c>
      <c r="AH118" s="6">
        <f t="shared" si="18"/>
        <v>0.39938417628842349</v>
      </c>
      <c r="AI118">
        <v>116</v>
      </c>
      <c r="AJ118" s="6">
        <v>7.6534500000000003</v>
      </c>
      <c r="AK118" s="4">
        <f t="shared" si="19"/>
        <v>0.13474613231830085</v>
      </c>
      <c r="AL118" t="s">
        <v>388</v>
      </c>
    </row>
    <row r="119" spans="1:38" x14ac:dyDescent="0.3">
      <c r="A119" s="20" t="s">
        <v>151</v>
      </c>
      <c r="B119" s="25" t="s">
        <v>169</v>
      </c>
      <c r="C119" s="1" t="s">
        <v>79</v>
      </c>
      <c r="D119" s="1" t="s">
        <v>18</v>
      </c>
      <c r="E119" s="13">
        <v>330.2</v>
      </c>
      <c r="G119" s="5">
        <v>50.8</v>
      </c>
      <c r="L119" s="5">
        <v>28344</v>
      </c>
      <c r="M119" s="5">
        <f t="shared" si="24"/>
        <v>452.90231999999997</v>
      </c>
      <c r="N119" s="29">
        <v>2.7E-2</v>
      </c>
      <c r="O119" s="5">
        <v>232</v>
      </c>
      <c r="P119" s="29">
        <f t="shared" si="29"/>
        <v>8.1851538244425634E-3</v>
      </c>
      <c r="Q119" t="s">
        <v>774</v>
      </c>
      <c r="R119" s="29">
        <f t="shared" si="25"/>
        <v>6.9279904306220087E-3</v>
      </c>
      <c r="S119" s="6">
        <v>55.999240719999996</v>
      </c>
      <c r="T119" s="6">
        <v>418</v>
      </c>
      <c r="U119" s="6">
        <f t="shared" si="30"/>
        <v>418</v>
      </c>
      <c r="V119" s="18">
        <f t="shared" si="28"/>
        <v>1451.0865464423148</v>
      </c>
      <c r="W119" s="18">
        <f t="shared" si="26"/>
        <v>1707.1606428733116</v>
      </c>
      <c r="X119" s="6">
        <f t="shared" si="27"/>
        <v>780.17241379310349</v>
      </c>
      <c r="Y119" s="5">
        <v>181000</v>
      </c>
      <c r="Z119" s="6">
        <f t="shared" si="21"/>
        <v>7.4832640418469794</v>
      </c>
      <c r="AB119" s="6">
        <v>3.02</v>
      </c>
      <c r="AC119" s="4">
        <v>0.45700000000000002</v>
      </c>
      <c r="AD119" s="31" t="s">
        <v>777</v>
      </c>
      <c r="AE119" s="6">
        <v>2.8958999999999997</v>
      </c>
      <c r="AF119" s="4">
        <v>0.14199999999999999</v>
      </c>
      <c r="AG119" s="4">
        <f t="shared" si="17"/>
        <v>0.41363715467193329</v>
      </c>
      <c r="AH119" s="6">
        <f t="shared" si="18"/>
        <v>0.51276512619136649</v>
      </c>
      <c r="AI119">
        <v>126</v>
      </c>
      <c r="AJ119" s="6">
        <v>8.2739999999999991</v>
      </c>
      <c r="AK119" s="4">
        <f t="shared" si="19"/>
        <v>0.14775200330609053</v>
      </c>
      <c r="AL119" t="s">
        <v>388</v>
      </c>
    </row>
    <row r="120" spans="1:38" x14ac:dyDescent="0.3">
      <c r="A120" s="20" t="s">
        <v>151</v>
      </c>
      <c r="B120" s="25" t="s">
        <v>170</v>
      </c>
      <c r="C120" s="1" t="s">
        <v>79</v>
      </c>
      <c r="D120" s="1" t="s">
        <v>18</v>
      </c>
      <c r="E120" s="13">
        <v>330.2</v>
      </c>
      <c r="G120" s="5">
        <v>50.8</v>
      </c>
      <c r="L120" s="5">
        <v>28344</v>
      </c>
      <c r="M120" s="5">
        <f t="shared" si="24"/>
        <v>469.67647999999997</v>
      </c>
      <c r="N120" s="29">
        <v>2.8000000000000001E-2</v>
      </c>
      <c r="O120" s="5">
        <v>232</v>
      </c>
      <c r="P120" s="29">
        <f t="shared" si="29"/>
        <v>8.1851538244425634E-3</v>
      </c>
      <c r="Q120" t="s">
        <v>774</v>
      </c>
      <c r="R120" s="29">
        <f t="shared" si="25"/>
        <v>6.5787155963302748E-3</v>
      </c>
      <c r="S120" s="6">
        <v>52.641492599999999</v>
      </c>
      <c r="T120" s="6">
        <v>545</v>
      </c>
      <c r="U120" s="6">
        <f t="shared" si="30"/>
        <v>545</v>
      </c>
      <c r="V120" s="18">
        <f t="shared" si="28"/>
        <v>1455.9177834663456</v>
      </c>
      <c r="W120" s="18">
        <f t="shared" si="26"/>
        <v>1712.8444511368771</v>
      </c>
      <c r="X120" s="6">
        <f t="shared" si="27"/>
        <v>784.48275862068965</v>
      </c>
      <c r="Y120" s="5">
        <v>182000</v>
      </c>
      <c r="Z120" s="6">
        <f t="shared" si="21"/>
        <v>7.2554457202848672</v>
      </c>
      <c r="AB120" s="6">
        <v>3.02</v>
      </c>
      <c r="AC120" s="4">
        <v>0.45799999999999996</v>
      </c>
      <c r="AD120" s="31" t="s">
        <v>777</v>
      </c>
      <c r="AE120" s="6">
        <v>3.5853999999999999</v>
      </c>
      <c r="AF120" s="4">
        <v>0.14899999999999999</v>
      </c>
      <c r="AG120" s="4">
        <f t="shared" si="17"/>
        <v>0.51626406606513087</v>
      </c>
      <c r="AH120" s="6">
        <f t="shared" si="18"/>
        <v>0.4384939483200192</v>
      </c>
      <c r="AI120">
        <v>140</v>
      </c>
      <c r="AJ120" s="6">
        <v>9.2393000000000001</v>
      </c>
      <c r="AK120" s="4">
        <f t="shared" si="19"/>
        <v>0.17551364035601072</v>
      </c>
      <c r="AL120" t="s">
        <v>388</v>
      </c>
    </row>
    <row r="121" spans="1:38" x14ac:dyDescent="0.3">
      <c r="A121" s="20" t="s">
        <v>171</v>
      </c>
      <c r="B121" s="25" t="s">
        <v>172</v>
      </c>
      <c r="C121" s="1" t="s">
        <v>79</v>
      </c>
      <c r="D121" s="1" t="s">
        <v>46</v>
      </c>
      <c r="E121" s="13">
        <v>749.3</v>
      </c>
      <c r="G121" s="5">
        <v>99.059999999999988</v>
      </c>
      <c r="L121" s="5">
        <v>194500</v>
      </c>
      <c r="M121" s="5">
        <f t="shared" si="24"/>
        <v>668.0309219999998</v>
      </c>
      <c r="N121" s="29">
        <v>8.9999999999999993E-3</v>
      </c>
      <c r="O121" s="5">
        <v>792</v>
      </c>
      <c r="P121" s="29">
        <f t="shared" si="29"/>
        <v>4.0719794344473009E-3</v>
      </c>
      <c r="Q121" t="s">
        <v>774</v>
      </c>
      <c r="R121" s="29">
        <f t="shared" si="25"/>
        <v>4.9906666666666667E-3</v>
      </c>
      <c r="S121" s="6">
        <v>89.99730228</v>
      </c>
      <c r="T121" s="6">
        <v>525</v>
      </c>
      <c r="U121" s="6">
        <f t="shared" si="30"/>
        <v>525</v>
      </c>
      <c r="V121" s="18">
        <f t="shared" si="28"/>
        <v>4382.365319865321</v>
      </c>
      <c r="W121" s="18">
        <f t="shared" si="26"/>
        <v>5155.7239057239067</v>
      </c>
      <c r="X121" s="6">
        <f t="shared" si="27"/>
        <v>1546.7171717171718</v>
      </c>
      <c r="Y121" s="5">
        <v>1225000</v>
      </c>
      <c r="Z121" s="6">
        <f t="shared" si="21"/>
        <v>9.486690797111498</v>
      </c>
      <c r="AB121" s="6">
        <v>3.13</v>
      </c>
      <c r="AC121" s="4">
        <v>0.3</v>
      </c>
      <c r="AD121" s="31" t="s">
        <v>777</v>
      </c>
      <c r="AE121" s="6">
        <v>2.6200999999999999</v>
      </c>
      <c r="AF121" s="4">
        <v>5.2999999999999999E-2</v>
      </c>
      <c r="AG121" s="4">
        <f t="shared" si="17"/>
        <v>0.25078420002531943</v>
      </c>
      <c r="AH121" s="6">
        <f t="shared" si="18"/>
        <v>0.79065039299975415</v>
      </c>
      <c r="AI121">
        <v>721</v>
      </c>
      <c r="AJ121" s="6">
        <v>10.7562</v>
      </c>
      <c r="AK121" s="4">
        <f t="shared" si="19"/>
        <v>0.11951691581304585</v>
      </c>
      <c r="AL121" t="s">
        <v>3</v>
      </c>
    </row>
    <row r="122" spans="1:38" x14ac:dyDescent="0.3">
      <c r="A122" s="20" t="s">
        <v>171</v>
      </c>
      <c r="B122" s="25" t="s">
        <v>173</v>
      </c>
      <c r="C122" s="1" t="s">
        <v>79</v>
      </c>
      <c r="D122" s="1" t="s">
        <v>46</v>
      </c>
      <c r="E122" s="13">
        <v>749.3</v>
      </c>
      <c r="G122" s="5">
        <v>99.059999999999988</v>
      </c>
      <c r="L122" s="5">
        <v>194500</v>
      </c>
      <c r="M122" s="5">
        <f t="shared" si="24"/>
        <v>668.0309219999998</v>
      </c>
      <c r="N122" s="29">
        <v>8.9999999999999993E-3</v>
      </c>
      <c r="O122" s="5">
        <v>792</v>
      </c>
      <c r="P122" s="29">
        <f t="shared" si="29"/>
        <v>4.0719794344473009E-3</v>
      </c>
      <c r="Q122" t="s">
        <v>774</v>
      </c>
      <c r="R122" s="29">
        <f t="shared" si="25"/>
        <v>4.9906666666666667E-3</v>
      </c>
      <c r="S122" s="6">
        <v>89.99730228</v>
      </c>
      <c r="T122" s="6">
        <v>525</v>
      </c>
      <c r="U122" s="6">
        <f t="shared" si="30"/>
        <v>525</v>
      </c>
      <c r="V122" s="18">
        <f t="shared" si="28"/>
        <v>4382.365319865321</v>
      </c>
      <c r="W122" s="18">
        <f t="shared" si="26"/>
        <v>5155.7239057239067</v>
      </c>
      <c r="X122" s="6">
        <f t="shared" si="27"/>
        <v>1546.7171717171718</v>
      </c>
      <c r="Y122" s="5">
        <v>1225000</v>
      </c>
      <c r="Z122" s="6">
        <f t="shared" si="21"/>
        <v>9.486690797111498</v>
      </c>
      <c r="AB122" s="6">
        <v>3.13</v>
      </c>
      <c r="AC122" s="4">
        <v>0.3</v>
      </c>
      <c r="AD122" s="31" t="s">
        <v>777</v>
      </c>
      <c r="AE122" s="6">
        <v>2.6200999999999999</v>
      </c>
      <c r="AF122" s="4">
        <v>5.2999999999999999E-2</v>
      </c>
      <c r="AG122" s="4">
        <f t="shared" si="17"/>
        <v>0.25078420002531943</v>
      </c>
      <c r="AH122" s="6">
        <f t="shared" si="18"/>
        <v>0.79065039299975415</v>
      </c>
      <c r="AI122">
        <v>605</v>
      </c>
      <c r="AJ122" s="6">
        <v>10.204599999999999</v>
      </c>
      <c r="AK122" s="4">
        <f t="shared" si="19"/>
        <v>0.11338784320724862</v>
      </c>
      <c r="AL122" t="s">
        <v>3</v>
      </c>
    </row>
    <row r="123" spans="1:38" x14ac:dyDescent="0.3">
      <c r="A123" s="20" t="s">
        <v>171</v>
      </c>
      <c r="B123" s="25" t="s">
        <v>174</v>
      </c>
      <c r="C123" s="1" t="s">
        <v>79</v>
      </c>
      <c r="D123" s="1" t="s">
        <v>46</v>
      </c>
      <c r="E123" s="13">
        <v>749.3</v>
      </c>
      <c r="G123" s="5">
        <v>99.059999999999988</v>
      </c>
      <c r="L123" s="5">
        <v>194500</v>
      </c>
      <c r="M123" s="5">
        <f t="shared" si="24"/>
        <v>1113.3848699999999</v>
      </c>
      <c r="N123" s="29">
        <v>1.4999999999999999E-2</v>
      </c>
      <c r="O123" s="5">
        <v>1386</v>
      </c>
      <c r="P123" s="29">
        <f t="shared" si="29"/>
        <v>7.1259640102827766E-3</v>
      </c>
      <c r="Q123" t="s">
        <v>774</v>
      </c>
      <c r="R123" s="29">
        <f t="shared" si="25"/>
        <v>4.9906666666666667E-3</v>
      </c>
      <c r="S123" s="6">
        <v>80.999640479999997</v>
      </c>
      <c r="T123" s="6">
        <v>525</v>
      </c>
      <c r="U123" s="6">
        <f t="shared" si="30"/>
        <v>525</v>
      </c>
      <c r="V123" s="18">
        <f t="shared" si="28"/>
        <v>3800.2645502645501</v>
      </c>
      <c r="W123" s="18">
        <f t="shared" si="26"/>
        <v>4470.8994708994705</v>
      </c>
      <c r="X123" s="6">
        <f t="shared" si="27"/>
        <v>1341.2698412698412</v>
      </c>
      <c r="Y123" s="5">
        <v>1859000</v>
      </c>
      <c r="Z123" s="6">
        <f t="shared" si="21"/>
        <v>8.9999800266445042</v>
      </c>
      <c r="AB123" s="6">
        <v>3.13</v>
      </c>
      <c r="AC123" s="4">
        <v>0.3</v>
      </c>
      <c r="AD123" s="31" t="s">
        <v>777</v>
      </c>
      <c r="AE123" s="6">
        <v>2.6200999999999999</v>
      </c>
      <c r="AF123" s="4">
        <v>5.9000000000000004E-2</v>
      </c>
      <c r="AG123" s="4">
        <f t="shared" si="17"/>
        <v>0.43155189587995374</v>
      </c>
      <c r="AH123" s="6">
        <f t="shared" si="18"/>
        <v>0.77471387641912703</v>
      </c>
      <c r="AI123">
        <v>779</v>
      </c>
      <c r="AJ123" s="6">
        <v>9.4461499999999994</v>
      </c>
      <c r="AK123" s="4">
        <f t="shared" si="19"/>
        <v>0.11661965342096046</v>
      </c>
      <c r="AL123" t="s">
        <v>133</v>
      </c>
    </row>
    <row r="124" spans="1:38" x14ac:dyDescent="0.3">
      <c r="A124" s="20" t="s">
        <v>176</v>
      </c>
      <c r="B124" s="25" t="s">
        <v>177</v>
      </c>
      <c r="C124" s="1" t="s">
        <v>79</v>
      </c>
      <c r="D124" s="1" t="s">
        <v>18</v>
      </c>
      <c r="E124" s="13">
        <v>500.37999999999994</v>
      </c>
      <c r="G124" s="5">
        <v>149.86000000000001</v>
      </c>
      <c r="L124" s="5">
        <v>125000</v>
      </c>
      <c r="M124" s="5">
        <f t="shared" si="24"/>
        <v>6973.7860523999998</v>
      </c>
      <c r="N124" s="29">
        <v>9.2999999999999999E-2</v>
      </c>
      <c r="O124" s="5">
        <v>531</v>
      </c>
      <c r="P124" s="29">
        <f t="shared" si="29"/>
        <v>4.248E-3</v>
      </c>
      <c r="Q124" t="s">
        <v>774</v>
      </c>
      <c r="R124" s="29">
        <f t="shared" si="25"/>
        <v>3.3058219178082188E-3</v>
      </c>
      <c r="S124" s="6">
        <v>41.796035119999999</v>
      </c>
      <c r="T124" s="6">
        <v>438</v>
      </c>
      <c r="U124" s="6">
        <f t="shared" si="30"/>
        <v>438</v>
      </c>
      <c r="V124" s="18">
        <f t="shared" si="28"/>
        <v>1045.788302919349</v>
      </c>
      <c r="W124" s="18">
        <f t="shared" si="26"/>
        <v>1230.3391799051165</v>
      </c>
      <c r="X124" s="6">
        <f t="shared" si="27"/>
        <v>706.21468926553678</v>
      </c>
      <c r="Y124" s="5">
        <v>375000</v>
      </c>
      <c r="Z124" s="6">
        <f t="shared" si="21"/>
        <v>6.4649853147551699</v>
      </c>
      <c r="AB124" s="6">
        <v>3.38</v>
      </c>
      <c r="AC124" s="4">
        <v>0.57399999999999995</v>
      </c>
      <c r="AD124" s="31" t="s">
        <v>777</v>
      </c>
      <c r="AE124" s="6">
        <v>1.4479499999999998</v>
      </c>
      <c r="AF124" s="4">
        <v>7.2000000000000008E-2</v>
      </c>
      <c r="AG124" s="4">
        <f t="shared" si="17"/>
        <v>1.0808802457241644</v>
      </c>
      <c r="AH124" s="6">
        <f t="shared" si="18"/>
        <v>9.8336698376588372E-2</v>
      </c>
      <c r="AI124">
        <v>707</v>
      </c>
      <c r="AJ124" s="6">
        <v>5.7917999999999994</v>
      </c>
      <c r="AK124" s="4">
        <f t="shared" si="19"/>
        <v>0.13857295275428028</v>
      </c>
      <c r="AL124" t="s">
        <v>3</v>
      </c>
    </row>
    <row r="125" spans="1:38" x14ac:dyDescent="0.3">
      <c r="A125" s="20" t="s">
        <v>176</v>
      </c>
      <c r="B125" s="25" t="s">
        <v>178</v>
      </c>
      <c r="C125" s="1" t="s">
        <v>79</v>
      </c>
      <c r="D125" s="1" t="s">
        <v>18</v>
      </c>
      <c r="E125" s="13">
        <v>500.37999999999994</v>
      </c>
      <c r="G125" s="5">
        <v>149.86000000000001</v>
      </c>
      <c r="L125" s="5">
        <v>125000</v>
      </c>
      <c r="M125" s="5">
        <f t="shared" si="24"/>
        <v>6598.8513183999994</v>
      </c>
      <c r="N125" s="29">
        <v>8.7999999999999995E-2</v>
      </c>
      <c r="O125" s="5">
        <v>531</v>
      </c>
      <c r="P125" s="29">
        <f t="shared" si="29"/>
        <v>4.248E-3</v>
      </c>
      <c r="Q125" t="s">
        <v>774</v>
      </c>
      <c r="R125" s="29">
        <f t="shared" si="25"/>
        <v>1.8890410958904108E-3</v>
      </c>
      <c r="S125" s="6">
        <v>49.297533999999999</v>
      </c>
      <c r="T125" s="6">
        <v>438</v>
      </c>
      <c r="U125" s="6">
        <f t="shared" si="30"/>
        <v>438</v>
      </c>
      <c r="V125" s="18">
        <f t="shared" si="28"/>
        <v>1045.788302919349</v>
      </c>
      <c r="W125" s="18">
        <f t="shared" si="26"/>
        <v>1230.3391799051165</v>
      </c>
      <c r="X125" s="6">
        <f t="shared" si="27"/>
        <v>706.21468926553678</v>
      </c>
      <c r="Y125" s="5">
        <v>375000</v>
      </c>
      <c r="Z125" s="6">
        <f t="shared" si="21"/>
        <v>7.0212202643130341</v>
      </c>
      <c r="AB125" s="6">
        <v>3.38</v>
      </c>
      <c r="AC125" s="4">
        <v>0.57399999999999995</v>
      </c>
      <c r="AD125" s="31" t="s">
        <v>777</v>
      </c>
      <c r="AE125" s="6">
        <v>0.82739999999999991</v>
      </c>
      <c r="AF125" s="4">
        <v>6.0999999999999999E-2</v>
      </c>
      <c r="AG125" s="4">
        <f t="shared" si="17"/>
        <v>0.87198091309803427</v>
      </c>
      <c r="AH125" s="6">
        <f t="shared" si="18"/>
        <v>0.10334658114919457</v>
      </c>
      <c r="AI125">
        <v>644</v>
      </c>
      <c r="AJ125" s="6">
        <v>5.2401999999999997</v>
      </c>
      <c r="AK125" s="4">
        <f t="shared" si="19"/>
        <v>0.1062974062759407</v>
      </c>
      <c r="AL125" t="s">
        <v>133</v>
      </c>
    </row>
    <row r="126" spans="1:38" x14ac:dyDescent="0.3">
      <c r="A126" s="20" t="s">
        <v>176</v>
      </c>
      <c r="B126" s="25" t="s">
        <v>179</v>
      </c>
      <c r="C126" s="1" t="s">
        <v>79</v>
      </c>
      <c r="D126" s="1" t="s">
        <v>18</v>
      </c>
      <c r="E126" s="13">
        <v>500.37999999999994</v>
      </c>
      <c r="G126" s="5">
        <v>149.86000000000001</v>
      </c>
      <c r="L126" s="5">
        <v>125000</v>
      </c>
      <c r="M126" s="5">
        <f t="shared" si="24"/>
        <v>6823.8121587999995</v>
      </c>
      <c r="N126" s="29">
        <v>9.0999999999999998E-2</v>
      </c>
      <c r="O126" s="5">
        <v>531</v>
      </c>
      <c r="P126" s="29">
        <f t="shared" si="29"/>
        <v>4.248E-3</v>
      </c>
      <c r="Q126" t="s">
        <v>774</v>
      </c>
      <c r="R126" s="29">
        <f t="shared" si="25"/>
        <v>4.101841359773371E-3</v>
      </c>
      <c r="S126" s="6">
        <v>44.995203759999995</v>
      </c>
      <c r="T126" s="6">
        <v>353</v>
      </c>
      <c r="U126" s="6">
        <f t="shared" si="30"/>
        <v>353</v>
      </c>
      <c r="V126" s="18">
        <f t="shared" si="28"/>
        <v>1045.788302919349</v>
      </c>
      <c r="W126" s="18">
        <f t="shared" si="26"/>
        <v>1230.3391799051165</v>
      </c>
      <c r="X126" s="6">
        <f t="shared" si="27"/>
        <v>706.21468926553678</v>
      </c>
      <c r="Y126" s="5">
        <v>375000</v>
      </c>
      <c r="Z126" s="6">
        <f t="shared" si="21"/>
        <v>6.7078464323506983</v>
      </c>
      <c r="AB126" s="6">
        <v>3.38</v>
      </c>
      <c r="AC126" s="4">
        <v>0.57399999999999995</v>
      </c>
      <c r="AD126" s="31" t="s">
        <v>777</v>
      </c>
      <c r="AE126" s="6">
        <v>1.4479499999999998</v>
      </c>
      <c r="AF126" s="4">
        <v>6.7000000000000004E-2</v>
      </c>
      <c r="AG126" s="4">
        <f t="shared" si="17"/>
        <v>0.81265347537569188</v>
      </c>
      <c r="AH126" s="6">
        <f t="shared" si="18"/>
        <v>0.12149451402242038</v>
      </c>
      <c r="AI126">
        <v>623</v>
      </c>
      <c r="AJ126" s="6">
        <v>5.1022999999999996</v>
      </c>
      <c r="AK126" s="4">
        <f t="shared" si="19"/>
        <v>0.11339653059946495</v>
      </c>
      <c r="AL126" t="s">
        <v>133</v>
      </c>
    </row>
    <row r="127" spans="1:38" x14ac:dyDescent="0.3">
      <c r="A127" s="20" t="s">
        <v>176</v>
      </c>
      <c r="B127" s="25" t="s">
        <v>180</v>
      </c>
      <c r="C127" s="1" t="s">
        <v>79</v>
      </c>
      <c r="D127" s="1" t="s">
        <v>18</v>
      </c>
      <c r="E127" s="13">
        <v>500.37999999999994</v>
      </c>
      <c r="G127" s="5">
        <v>149.86000000000001</v>
      </c>
      <c r="L127" s="5">
        <v>125000</v>
      </c>
      <c r="M127" s="5">
        <f t="shared" si="24"/>
        <v>10648.146445599999</v>
      </c>
      <c r="N127" s="29">
        <v>0.14199999999999999</v>
      </c>
      <c r="O127" s="5">
        <v>531</v>
      </c>
      <c r="P127" s="29">
        <f t="shared" si="29"/>
        <v>4.248E-3</v>
      </c>
      <c r="Q127" t="s">
        <v>774</v>
      </c>
      <c r="R127" s="29">
        <f t="shared" si="25"/>
        <v>3.3058219178082188E-3</v>
      </c>
      <c r="S127" s="6">
        <v>43.195671400000002</v>
      </c>
      <c r="T127" s="6">
        <v>438</v>
      </c>
      <c r="U127" s="6">
        <f t="shared" si="30"/>
        <v>438</v>
      </c>
      <c r="V127" s="18">
        <f t="shared" si="28"/>
        <v>1045.788302919349</v>
      </c>
      <c r="W127" s="18">
        <f t="shared" si="26"/>
        <v>1230.3391799051165</v>
      </c>
      <c r="X127" s="6">
        <f t="shared" si="27"/>
        <v>706.21468926553678</v>
      </c>
      <c r="Y127" s="5">
        <v>375000</v>
      </c>
      <c r="Z127" s="6">
        <f t="shared" si="21"/>
        <v>6.5723413940543294</v>
      </c>
      <c r="AB127" s="6">
        <v>3.38</v>
      </c>
      <c r="AC127" s="4">
        <v>0.57399999999999995</v>
      </c>
      <c r="AD127" s="31" t="s">
        <v>777</v>
      </c>
      <c r="AE127" s="6">
        <v>1.4479499999999998</v>
      </c>
      <c r="AF127" s="4">
        <v>6.9000000000000006E-2</v>
      </c>
      <c r="AG127" s="4">
        <f t="shared" si="17"/>
        <v>1.5427126503884225</v>
      </c>
      <c r="AH127" s="6">
        <f t="shared" si="18"/>
        <v>6.6665788246868612E-2</v>
      </c>
      <c r="AI127">
        <v>745</v>
      </c>
      <c r="AJ127" s="6">
        <v>5.8607499999999995</v>
      </c>
      <c r="AK127" s="4">
        <f t="shared" si="19"/>
        <v>0.13567910417986925</v>
      </c>
      <c r="AL127" t="s">
        <v>133</v>
      </c>
    </row>
    <row r="128" spans="1:38" x14ac:dyDescent="0.3">
      <c r="A128" s="20" t="s">
        <v>181</v>
      </c>
      <c r="B128" s="25">
        <v>3</v>
      </c>
      <c r="C128" s="1" t="s">
        <v>182</v>
      </c>
      <c r="D128" s="1" t="s">
        <v>46</v>
      </c>
      <c r="E128" s="13">
        <v>508</v>
      </c>
      <c r="G128" s="5">
        <v>76.199999999999989</v>
      </c>
      <c r="L128" s="5">
        <v>81774</v>
      </c>
      <c r="M128" s="5">
        <f t="shared" si="24"/>
        <v>348.38639999999992</v>
      </c>
      <c r="N128" s="29">
        <v>8.9999999999999993E-3</v>
      </c>
      <c r="O128" s="5">
        <v>296</v>
      </c>
      <c r="P128" s="29">
        <f t="shared" si="29"/>
        <v>3.6197324332917554E-3</v>
      </c>
      <c r="Q128" t="s">
        <v>774</v>
      </c>
      <c r="R128" s="29">
        <f t="shared" si="25"/>
        <v>1.7268336314847945E-3</v>
      </c>
      <c r="S128" s="6">
        <v>46.112154879999999</v>
      </c>
      <c r="T128" s="6">
        <v>559</v>
      </c>
      <c r="U128" s="6">
        <f t="shared" si="30"/>
        <v>559</v>
      </c>
      <c r="V128" s="18">
        <f t="shared" si="28"/>
        <v>1583.5738651272632</v>
      </c>
      <c r="W128" s="18">
        <f t="shared" si="26"/>
        <v>1863.0280766203095</v>
      </c>
      <c r="X128" s="6">
        <f t="shared" si="27"/>
        <v>959.45945945945948</v>
      </c>
      <c r="Y128" s="5">
        <v>284000</v>
      </c>
      <c r="Z128" s="6">
        <f t="shared" si="21"/>
        <v>6.7905931169523033</v>
      </c>
      <c r="AB128" s="6">
        <v>3.52</v>
      </c>
      <c r="AC128" s="4">
        <v>0.51500000000000001</v>
      </c>
      <c r="AD128" s="31" t="s">
        <v>777</v>
      </c>
      <c r="AE128" s="6">
        <v>0.96530000000000005</v>
      </c>
      <c r="AF128" s="4">
        <v>7.5999999999999998E-2</v>
      </c>
      <c r="AG128" s="4">
        <f t="shared" si="17"/>
        <v>0.23341163968857526</v>
      </c>
      <c r="AH128" s="6">
        <f t="shared" si="18"/>
        <v>0.53257020695645441</v>
      </c>
      <c r="AI128">
        <v>154</v>
      </c>
      <c r="AJ128" s="6">
        <v>6.41235</v>
      </c>
      <c r="AK128" s="4">
        <f t="shared" si="19"/>
        <v>0.13905986429580625</v>
      </c>
      <c r="AL128" t="s">
        <v>133</v>
      </c>
    </row>
    <row r="129" spans="1:38" x14ac:dyDescent="0.3">
      <c r="A129" s="20" t="s">
        <v>181</v>
      </c>
      <c r="B129" s="25">
        <v>4</v>
      </c>
      <c r="C129" s="1" t="s">
        <v>182</v>
      </c>
      <c r="D129" s="1" t="s">
        <v>46</v>
      </c>
      <c r="E129" s="13">
        <v>508</v>
      </c>
      <c r="G129" s="5">
        <v>76.199999999999989</v>
      </c>
      <c r="L129" s="5">
        <v>81774</v>
      </c>
      <c r="M129" s="5">
        <f t="shared" si="24"/>
        <v>348.38639999999992</v>
      </c>
      <c r="N129" s="29">
        <v>8.9999999999999993E-3</v>
      </c>
      <c r="O129" s="5">
        <v>296</v>
      </c>
      <c r="P129" s="29">
        <f t="shared" si="29"/>
        <v>3.6197324332917554E-3</v>
      </c>
      <c r="Q129" t="s">
        <v>774</v>
      </c>
      <c r="R129" s="29">
        <f t="shared" si="25"/>
        <v>1.7268336314847945E-3</v>
      </c>
      <c r="S129" s="6">
        <v>44.13335876</v>
      </c>
      <c r="T129" s="6">
        <v>559</v>
      </c>
      <c r="U129" s="6">
        <f t="shared" si="30"/>
        <v>559</v>
      </c>
      <c r="V129" s="18">
        <f t="shared" si="28"/>
        <v>1581.9108582266476</v>
      </c>
      <c r="W129" s="18">
        <f t="shared" si="26"/>
        <v>1861.0715979137033</v>
      </c>
      <c r="X129" s="6">
        <f t="shared" si="27"/>
        <v>1060.8108108108108</v>
      </c>
      <c r="Y129" s="5">
        <v>314000</v>
      </c>
      <c r="Z129" s="6">
        <f t="shared" si="21"/>
        <v>6.6432942701644642</v>
      </c>
      <c r="AB129" s="6">
        <v>3.52</v>
      </c>
      <c r="AC129" s="4">
        <v>0.56999999999999995</v>
      </c>
      <c r="AD129" s="31" t="s">
        <v>777</v>
      </c>
      <c r="AE129" s="6">
        <v>0.96530000000000005</v>
      </c>
      <c r="AF129" s="4">
        <v>8.8000000000000009E-2</v>
      </c>
      <c r="AG129" s="4">
        <f t="shared" si="17"/>
        <v>0.24374066108580475</v>
      </c>
      <c r="AH129" s="6">
        <f t="shared" si="18"/>
        <v>0.53230863453960142</v>
      </c>
      <c r="AI129">
        <v>165</v>
      </c>
      <c r="AJ129" s="6">
        <v>6.8260499999999995</v>
      </c>
      <c r="AK129" s="4">
        <f t="shared" si="19"/>
        <v>0.15466871753678418</v>
      </c>
      <c r="AL129" t="s">
        <v>133</v>
      </c>
    </row>
    <row r="130" spans="1:38" x14ac:dyDescent="0.3">
      <c r="A130" s="20" t="s">
        <v>181</v>
      </c>
      <c r="B130" s="25">
        <v>5</v>
      </c>
      <c r="C130" s="1" t="s">
        <v>182</v>
      </c>
      <c r="D130" s="1" t="s">
        <v>46</v>
      </c>
      <c r="E130" s="13">
        <v>508</v>
      </c>
      <c r="G130" s="5">
        <v>76.199999999999989</v>
      </c>
      <c r="L130" s="5">
        <v>81774</v>
      </c>
      <c r="M130" s="5">
        <f t="shared" si="24"/>
        <v>348.38639999999992</v>
      </c>
      <c r="N130" s="29">
        <v>8.9999999999999993E-3</v>
      </c>
      <c r="O130" s="5">
        <v>296</v>
      </c>
      <c r="P130" s="29">
        <f t="shared" si="29"/>
        <v>3.6197324332917554E-3</v>
      </c>
      <c r="Q130" t="s">
        <v>774</v>
      </c>
      <c r="R130" s="29">
        <f t="shared" si="25"/>
        <v>1.8181541582150101E-3</v>
      </c>
      <c r="S130" s="6">
        <v>44.629781479999998</v>
      </c>
      <c r="T130" s="6">
        <v>493</v>
      </c>
      <c r="U130" s="6">
        <f t="shared" si="30"/>
        <v>493</v>
      </c>
      <c r="V130" s="18">
        <f t="shared" si="28"/>
        <v>1580.1515801515798</v>
      </c>
      <c r="W130" s="18">
        <f t="shared" si="26"/>
        <v>1859.0018590018585</v>
      </c>
      <c r="X130" s="6">
        <f t="shared" si="27"/>
        <v>1054.0540540540539</v>
      </c>
      <c r="Y130" s="5">
        <v>312000</v>
      </c>
      <c r="Z130" s="6">
        <f t="shared" si="21"/>
        <v>6.6805524831408967</v>
      </c>
      <c r="AB130" s="6">
        <v>3.52</v>
      </c>
      <c r="AC130" s="4">
        <v>0.56700000000000006</v>
      </c>
      <c r="AD130" s="31" t="s">
        <v>777</v>
      </c>
      <c r="AE130" s="6">
        <v>0.89634999999999998</v>
      </c>
      <c r="AF130" s="4">
        <v>8.5999999999999993E-2</v>
      </c>
      <c r="AG130" s="4">
        <f t="shared" ref="AG130:AG193" si="31">+(N130*T130+P130*V130)/(S130)</f>
        <v>0.22757731692554747</v>
      </c>
      <c r="AH130" s="6">
        <f t="shared" ref="AH130:AH193" si="32">+(P130*V130)/(N130*T130+P130*V130)</f>
        <v>0.56314662489496836</v>
      </c>
      <c r="AI130">
        <v>167</v>
      </c>
      <c r="AJ130" s="6">
        <v>6.8949999999999996</v>
      </c>
      <c r="AK130" s="4">
        <f t="shared" ref="AK130:AK193" si="33">+AJ130/S130</f>
        <v>0.15449325027705693</v>
      </c>
      <c r="AL130" t="s">
        <v>133</v>
      </c>
    </row>
    <row r="131" spans="1:38" x14ac:dyDescent="0.3">
      <c r="A131" s="20" t="s">
        <v>181</v>
      </c>
      <c r="B131" s="25">
        <v>8</v>
      </c>
      <c r="C131" s="1" t="s">
        <v>182</v>
      </c>
      <c r="D131" s="1" t="s">
        <v>46</v>
      </c>
      <c r="E131" s="13">
        <v>508</v>
      </c>
      <c r="G131" s="5">
        <v>76.199999999999989</v>
      </c>
      <c r="L131" s="5">
        <v>81774</v>
      </c>
      <c r="M131" s="5">
        <f t="shared" si="24"/>
        <v>348.38639999999992</v>
      </c>
      <c r="N131" s="29">
        <v>8.9999999999999993E-3</v>
      </c>
      <c r="O131" s="5">
        <v>296</v>
      </c>
      <c r="P131" s="29">
        <f t="shared" si="29"/>
        <v>3.6197324332917554E-3</v>
      </c>
      <c r="Q131" t="s">
        <v>774</v>
      </c>
      <c r="R131" s="29">
        <f t="shared" si="25"/>
        <v>1.5960648148148149E-3</v>
      </c>
      <c r="S131" s="6">
        <v>39.438027200000001</v>
      </c>
      <c r="T131" s="6">
        <v>432</v>
      </c>
      <c r="U131" s="6">
        <f t="shared" si="30"/>
        <v>432</v>
      </c>
      <c r="V131" s="18">
        <f t="shared" si="28"/>
        <v>1580.1515801515798</v>
      </c>
      <c r="W131" s="18">
        <f t="shared" si="26"/>
        <v>1859.0018590018585</v>
      </c>
      <c r="X131" s="6">
        <f t="shared" si="27"/>
        <v>1054.0540540540539</v>
      </c>
      <c r="Y131" s="5">
        <v>312000</v>
      </c>
      <c r="Z131" s="6">
        <f t="shared" ref="Z131:Z194" si="34">+SQRT(S131)</f>
        <v>6.2799703184011948</v>
      </c>
      <c r="AB131" s="6">
        <v>3.52</v>
      </c>
      <c r="AC131" s="4">
        <v>0.56700000000000006</v>
      </c>
      <c r="AD131" s="31" t="s">
        <v>777</v>
      </c>
      <c r="AE131" s="6">
        <v>0.6895</v>
      </c>
      <c r="AF131" s="4">
        <v>9.8000000000000004E-2</v>
      </c>
      <c r="AG131" s="4">
        <f t="shared" si="31"/>
        <v>0.24361578421427452</v>
      </c>
      <c r="AH131" s="6">
        <f t="shared" si="32"/>
        <v>0.59532567532862668</v>
      </c>
      <c r="AI131">
        <v>170</v>
      </c>
      <c r="AJ131" s="6">
        <v>7.0328999999999997</v>
      </c>
      <c r="AK131" s="4">
        <f t="shared" si="33"/>
        <v>0.17832788552871628</v>
      </c>
      <c r="AL131" t="s">
        <v>133</v>
      </c>
    </row>
    <row r="132" spans="1:38" x14ac:dyDescent="0.3">
      <c r="A132" s="20" t="s">
        <v>181</v>
      </c>
      <c r="B132" s="25">
        <v>10</v>
      </c>
      <c r="C132" s="1" t="s">
        <v>182</v>
      </c>
      <c r="D132" s="1" t="s">
        <v>46</v>
      </c>
      <c r="E132" s="13">
        <v>508</v>
      </c>
      <c r="G132" s="5">
        <v>76.199999999999989</v>
      </c>
      <c r="L132" s="5">
        <v>81774</v>
      </c>
      <c r="M132" s="5">
        <f t="shared" si="24"/>
        <v>348.38639999999992</v>
      </c>
      <c r="N132" s="29">
        <v>8.9999999999999993E-3</v>
      </c>
      <c r="O132" s="5">
        <v>296</v>
      </c>
      <c r="P132" s="29">
        <f t="shared" si="29"/>
        <v>3.6197324332917554E-3</v>
      </c>
      <c r="Q132" t="s">
        <v>774</v>
      </c>
      <c r="R132" s="29">
        <f t="shared" si="25"/>
        <v>1.5960648148148149E-3</v>
      </c>
      <c r="S132" s="6">
        <v>42.037351719999997</v>
      </c>
      <c r="T132" s="6">
        <v>432</v>
      </c>
      <c r="U132" s="6">
        <f t="shared" si="30"/>
        <v>432</v>
      </c>
      <c r="V132" s="18">
        <f t="shared" si="28"/>
        <v>1581.1770918342856</v>
      </c>
      <c r="W132" s="18">
        <f t="shared" si="26"/>
        <v>1860.2083433344537</v>
      </c>
      <c r="X132" s="6">
        <f t="shared" si="27"/>
        <v>1047.2972972972973</v>
      </c>
      <c r="Y132" s="5">
        <v>310000</v>
      </c>
      <c r="Z132" s="6">
        <f t="shared" si="34"/>
        <v>6.4836218057502393</v>
      </c>
      <c r="AB132" s="6">
        <v>3.52</v>
      </c>
      <c r="AC132" s="4">
        <v>0.56299999999999994</v>
      </c>
      <c r="AD132" s="31" t="s">
        <v>777</v>
      </c>
      <c r="AE132" s="6">
        <v>0.6895</v>
      </c>
      <c r="AF132" s="4">
        <v>9.0999999999999998E-2</v>
      </c>
      <c r="AG132" s="4">
        <f t="shared" si="31"/>
        <v>0.2286404259266811</v>
      </c>
      <c r="AH132" s="6">
        <f t="shared" si="32"/>
        <v>0.59548196647012086</v>
      </c>
      <c r="AI132">
        <v>172</v>
      </c>
      <c r="AJ132" s="6">
        <v>7.1018499999999998</v>
      </c>
      <c r="AK132" s="4">
        <f t="shared" si="33"/>
        <v>0.16894142255448438</v>
      </c>
      <c r="AL132" t="s">
        <v>133</v>
      </c>
    </row>
    <row r="133" spans="1:38" x14ac:dyDescent="0.3">
      <c r="A133" s="20" t="s">
        <v>181</v>
      </c>
      <c r="B133" s="25">
        <v>11</v>
      </c>
      <c r="C133" s="1" t="s">
        <v>182</v>
      </c>
      <c r="D133" s="1" t="s">
        <v>46</v>
      </c>
      <c r="E133" s="13">
        <v>508</v>
      </c>
      <c r="G133" s="5">
        <v>76.199999999999989</v>
      </c>
      <c r="L133" s="5">
        <v>81774</v>
      </c>
      <c r="M133" s="5">
        <f t="shared" si="24"/>
        <v>348.38639999999992</v>
      </c>
      <c r="N133" s="29">
        <v>8.9999999999999993E-3</v>
      </c>
      <c r="O133" s="5">
        <v>296</v>
      </c>
      <c r="P133" s="29">
        <f t="shared" si="29"/>
        <v>3.6197324332917554E-3</v>
      </c>
      <c r="Q133" t="s">
        <v>774</v>
      </c>
      <c r="R133" s="29">
        <f t="shared" si="25"/>
        <v>2.2743923611111111E-3</v>
      </c>
      <c r="S133" s="6">
        <v>41.789140359999998</v>
      </c>
      <c r="T133" s="6">
        <v>576</v>
      </c>
      <c r="U133" s="6">
        <f t="shared" si="30"/>
        <v>576</v>
      </c>
      <c r="V133" s="18">
        <f t="shared" si="28"/>
        <v>1582.2172798916988</v>
      </c>
      <c r="W133" s="18">
        <f t="shared" si="26"/>
        <v>1861.4320939902339</v>
      </c>
      <c r="X133" s="6">
        <f t="shared" si="27"/>
        <v>1040.5405405405406</v>
      </c>
      <c r="Y133" s="5">
        <v>308000</v>
      </c>
      <c r="Z133" s="6">
        <f t="shared" si="34"/>
        <v>6.4644520541187402</v>
      </c>
      <c r="AB133" s="6">
        <v>3.52</v>
      </c>
      <c r="AC133" s="4">
        <v>0.55899999999999994</v>
      </c>
      <c r="AD133" s="31" t="s">
        <v>777</v>
      </c>
      <c r="AE133" s="6">
        <v>1.3100499999999999</v>
      </c>
      <c r="AF133" s="4">
        <v>9.0999999999999998E-2</v>
      </c>
      <c r="AG133" s="4">
        <f t="shared" si="31"/>
        <v>0.26110140363123374</v>
      </c>
      <c r="AH133" s="6">
        <f t="shared" si="32"/>
        <v>0.52489199377721651</v>
      </c>
      <c r="AI133">
        <v>179</v>
      </c>
      <c r="AJ133" s="6">
        <v>7.37765</v>
      </c>
      <c r="AK133" s="4">
        <f t="shared" si="33"/>
        <v>0.17654467013305178</v>
      </c>
      <c r="AL133" t="s">
        <v>133</v>
      </c>
    </row>
    <row r="134" spans="1:38" x14ac:dyDescent="0.3">
      <c r="A134" s="20" t="s">
        <v>598</v>
      </c>
      <c r="B134" s="25" t="s">
        <v>183</v>
      </c>
      <c r="C134" s="1" t="s">
        <v>79</v>
      </c>
      <c r="D134" s="1" t="s">
        <v>46</v>
      </c>
      <c r="E134" s="13">
        <v>457.2</v>
      </c>
      <c r="G134" s="5">
        <v>50.8</v>
      </c>
      <c r="L134" s="5">
        <v>54193</v>
      </c>
      <c r="M134" s="5">
        <f t="shared" si="24"/>
        <v>952.25615999999991</v>
      </c>
      <c r="N134" s="29">
        <v>4.1000000000000002E-2</v>
      </c>
      <c r="O134" s="5">
        <v>396</v>
      </c>
      <c r="P134" s="29">
        <f t="shared" si="29"/>
        <v>7.3072167992176114E-3</v>
      </c>
      <c r="Q134" t="s">
        <v>774</v>
      </c>
      <c r="R134" s="29">
        <f t="shared" si="25"/>
        <v>5.5604838709677413E-3</v>
      </c>
      <c r="S134" s="6">
        <v>73.084456000000003</v>
      </c>
      <c r="T134" s="6">
        <v>434</v>
      </c>
      <c r="U134" s="6">
        <f t="shared" si="30"/>
        <v>434</v>
      </c>
      <c r="V134" s="18">
        <f t="shared" si="28"/>
        <v>2232.9336014170135</v>
      </c>
      <c r="W134" s="18">
        <f t="shared" si="26"/>
        <v>2626.9807075494277</v>
      </c>
      <c r="X134" s="6">
        <f t="shared" si="27"/>
        <v>1108.5858585858587</v>
      </c>
      <c r="Y134" s="5">
        <v>439000</v>
      </c>
      <c r="Z134" s="6">
        <f t="shared" si="34"/>
        <v>8.5489447301991603</v>
      </c>
      <c r="AB134" s="6">
        <v>3.8</v>
      </c>
      <c r="AC134" s="4">
        <v>0.42200000000000004</v>
      </c>
      <c r="AD134" s="31" t="s">
        <v>777</v>
      </c>
      <c r="AE134" s="6">
        <v>2.4132499999999997</v>
      </c>
      <c r="AF134" s="4">
        <v>0.111</v>
      </c>
      <c r="AG134" s="4">
        <f t="shared" si="31"/>
        <v>0.46672756138202465</v>
      </c>
      <c r="AH134" s="6">
        <f t="shared" si="32"/>
        <v>0.47834290350387199</v>
      </c>
      <c r="AI134">
        <v>173</v>
      </c>
      <c r="AJ134" s="6">
        <v>9.032449999999999</v>
      </c>
      <c r="AK134" s="4">
        <f t="shared" si="33"/>
        <v>0.12358920753272075</v>
      </c>
      <c r="AL134" t="s">
        <v>133</v>
      </c>
    </row>
    <row r="135" spans="1:38" x14ac:dyDescent="0.3">
      <c r="A135" s="20" t="s">
        <v>598</v>
      </c>
      <c r="B135" s="25" t="s">
        <v>184</v>
      </c>
      <c r="C135" s="1" t="s">
        <v>79</v>
      </c>
      <c r="D135" s="1" t="s">
        <v>46</v>
      </c>
      <c r="E135" s="13">
        <v>457.2</v>
      </c>
      <c r="G135" s="5">
        <v>50.8</v>
      </c>
      <c r="L135" s="5">
        <v>54193</v>
      </c>
      <c r="M135" s="5">
        <f t="shared" si="24"/>
        <v>998.70767999999987</v>
      </c>
      <c r="N135" s="29">
        <v>4.2999999999999997E-2</v>
      </c>
      <c r="O135" s="5">
        <v>396</v>
      </c>
      <c r="P135" s="29">
        <f t="shared" si="29"/>
        <v>7.3072167992176114E-3</v>
      </c>
      <c r="Q135" t="s">
        <v>774</v>
      </c>
      <c r="R135" s="29">
        <f t="shared" si="25"/>
        <v>5.5604838709677413E-3</v>
      </c>
      <c r="S135" s="6">
        <v>55.847555999999997</v>
      </c>
      <c r="T135" s="6">
        <v>434</v>
      </c>
      <c r="U135" s="6">
        <f t="shared" si="30"/>
        <v>434</v>
      </c>
      <c r="V135" s="18">
        <f t="shared" si="28"/>
        <v>2240.4703974047038</v>
      </c>
      <c r="W135" s="18">
        <f t="shared" si="26"/>
        <v>2635.8475263584751</v>
      </c>
      <c r="X135" s="6">
        <f t="shared" si="27"/>
        <v>1083.3333333333333</v>
      </c>
      <c r="Y135" s="5">
        <v>429000</v>
      </c>
      <c r="Z135" s="6">
        <f t="shared" si="34"/>
        <v>7.4731222390644723</v>
      </c>
      <c r="AB135" s="6">
        <v>3.8</v>
      </c>
      <c r="AC135" s="4">
        <v>0.41100000000000003</v>
      </c>
      <c r="AD135" s="31" t="s">
        <v>777</v>
      </c>
      <c r="AE135" s="6">
        <v>2.4132499999999997</v>
      </c>
      <c r="AF135" s="4">
        <v>0.14199999999999999</v>
      </c>
      <c r="AG135" s="4">
        <f t="shared" si="31"/>
        <v>0.62730771828341803</v>
      </c>
      <c r="AH135" s="6">
        <f t="shared" si="32"/>
        <v>0.46731142556521771</v>
      </c>
      <c r="AI135">
        <v>157</v>
      </c>
      <c r="AJ135" s="6">
        <v>8.136099999999999</v>
      </c>
      <c r="AK135" s="4">
        <f t="shared" si="33"/>
        <v>0.14568408329274068</v>
      </c>
      <c r="AL135" t="s">
        <v>133</v>
      </c>
    </row>
    <row r="136" spans="1:38" x14ac:dyDescent="0.3">
      <c r="A136" s="20" t="s">
        <v>598</v>
      </c>
      <c r="B136" s="25" t="s">
        <v>185</v>
      </c>
      <c r="C136" s="1" t="s">
        <v>79</v>
      </c>
      <c r="D136" s="1" t="s">
        <v>46</v>
      </c>
      <c r="E136" s="13">
        <v>457.2</v>
      </c>
      <c r="G136" s="5">
        <v>50.8</v>
      </c>
      <c r="L136" s="5">
        <v>54193</v>
      </c>
      <c r="M136" s="5">
        <f t="shared" si="24"/>
        <v>1091.6107199999999</v>
      </c>
      <c r="N136" s="29">
        <v>4.7E-2</v>
      </c>
      <c r="O136" s="5">
        <v>396</v>
      </c>
      <c r="P136" s="29">
        <f t="shared" si="29"/>
        <v>7.3072167992176114E-3</v>
      </c>
      <c r="Q136" t="s">
        <v>774</v>
      </c>
      <c r="R136" s="29">
        <f t="shared" si="25"/>
        <v>5.5604838709677413E-3</v>
      </c>
      <c r="S136" s="6">
        <v>39.989607999999997</v>
      </c>
      <c r="T136" s="6">
        <v>434</v>
      </c>
      <c r="U136" s="6">
        <f t="shared" si="30"/>
        <v>434</v>
      </c>
      <c r="V136" s="18">
        <f t="shared" si="28"/>
        <v>2240.0151637439772</v>
      </c>
      <c r="W136" s="18">
        <f t="shared" si="26"/>
        <v>2635.3119573458557</v>
      </c>
      <c r="X136" s="6">
        <f t="shared" si="27"/>
        <v>1088.3838383838383</v>
      </c>
      <c r="Y136" s="5">
        <v>431000</v>
      </c>
      <c r="Z136" s="6">
        <f t="shared" si="34"/>
        <v>6.3237337072334094</v>
      </c>
      <c r="AB136" s="6">
        <v>3.8</v>
      </c>
      <c r="AC136" s="4">
        <v>0.41299999999999998</v>
      </c>
      <c r="AD136" s="31" t="s">
        <v>777</v>
      </c>
      <c r="AE136" s="6">
        <v>2.4132499999999997</v>
      </c>
      <c r="AF136" s="4">
        <v>0.19899999999999998</v>
      </c>
      <c r="AG136" s="4">
        <f t="shared" si="31"/>
        <v>0.91939576989632343</v>
      </c>
      <c r="AH136" s="6">
        <f t="shared" si="32"/>
        <v>0.44519810060027792</v>
      </c>
      <c r="AI136">
        <v>141</v>
      </c>
      <c r="AJ136" s="6">
        <v>7.3087</v>
      </c>
      <c r="AK136" s="4">
        <f t="shared" si="33"/>
        <v>0.18276498234241256</v>
      </c>
      <c r="AL136" t="s">
        <v>133</v>
      </c>
    </row>
    <row r="137" spans="1:38" x14ac:dyDescent="0.3">
      <c r="A137" s="20" t="s">
        <v>598</v>
      </c>
      <c r="B137" s="25" t="s">
        <v>186</v>
      </c>
      <c r="C137" s="1" t="s">
        <v>79</v>
      </c>
      <c r="D137" s="1" t="s">
        <v>46</v>
      </c>
      <c r="E137" s="13">
        <v>457.2</v>
      </c>
      <c r="G137" s="5">
        <v>50.8</v>
      </c>
      <c r="L137" s="5">
        <v>54193</v>
      </c>
      <c r="M137" s="5">
        <f t="shared" si="24"/>
        <v>1207.7395199999999</v>
      </c>
      <c r="N137" s="29">
        <v>5.1999999999999998E-2</v>
      </c>
      <c r="O137" s="5">
        <v>560</v>
      </c>
      <c r="P137" s="29">
        <f t="shared" si="29"/>
        <v>1.0333437897883491E-2</v>
      </c>
      <c r="Q137" t="s">
        <v>774</v>
      </c>
      <c r="R137" s="29">
        <f t="shared" si="25"/>
        <v>5.5604838709677413E-3</v>
      </c>
      <c r="S137" s="6">
        <v>72.394980000000004</v>
      </c>
      <c r="T137" s="6">
        <v>434</v>
      </c>
      <c r="U137" s="6">
        <f t="shared" si="30"/>
        <v>434</v>
      </c>
      <c r="V137" s="18">
        <f t="shared" si="28"/>
        <v>1583.3950160375034</v>
      </c>
      <c r="W137" s="18">
        <f t="shared" si="26"/>
        <v>1862.8176659264745</v>
      </c>
      <c r="X137" s="6">
        <f t="shared" si="27"/>
        <v>1078.5714285714287</v>
      </c>
      <c r="Y137" s="5">
        <v>604000</v>
      </c>
      <c r="Z137" s="6">
        <f t="shared" si="34"/>
        <v>8.508523961299046</v>
      </c>
      <c r="AB137" s="6">
        <v>3.8</v>
      </c>
      <c r="AC137" s="4">
        <v>0.57899999999999996</v>
      </c>
      <c r="AD137" s="31" t="s">
        <v>777</v>
      </c>
      <c r="AE137" s="6">
        <v>2.4132499999999997</v>
      </c>
      <c r="AF137" s="4">
        <v>0.154</v>
      </c>
      <c r="AG137" s="4">
        <f t="shared" si="31"/>
        <v>0.53774328090209811</v>
      </c>
      <c r="AH137" s="6">
        <f t="shared" si="32"/>
        <v>0.42029155364394005</v>
      </c>
      <c r="AI137">
        <v>182</v>
      </c>
      <c r="AJ137" s="6">
        <v>9.4461499999999994</v>
      </c>
      <c r="AK137" s="4">
        <f t="shared" si="33"/>
        <v>0.13048073222756604</v>
      </c>
      <c r="AL137" t="s">
        <v>133</v>
      </c>
    </row>
    <row r="138" spans="1:38" x14ac:dyDescent="0.3">
      <c r="A138" s="20" t="s">
        <v>598</v>
      </c>
      <c r="B138" s="25" t="s">
        <v>187</v>
      </c>
      <c r="C138" s="1" t="s">
        <v>79</v>
      </c>
      <c r="D138" s="1" t="s">
        <v>46</v>
      </c>
      <c r="E138" s="13">
        <v>457.2</v>
      </c>
      <c r="G138" s="5">
        <v>50.8</v>
      </c>
      <c r="L138" s="5">
        <v>54193</v>
      </c>
      <c r="M138" s="5">
        <f t="shared" si="24"/>
        <v>1207.7395199999999</v>
      </c>
      <c r="N138" s="29">
        <v>5.1999999999999998E-2</v>
      </c>
      <c r="O138" s="5">
        <v>560</v>
      </c>
      <c r="P138" s="29">
        <f t="shared" si="29"/>
        <v>1.0333437897883491E-2</v>
      </c>
      <c r="Q138" t="s">
        <v>774</v>
      </c>
      <c r="R138" s="29">
        <f t="shared" si="25"/>
        <v>7.943548387096773E-3</v>
      </c>
      <c r="S138" s="6">
        <v>73.773932000000002</v>
      </c>
      <c r="T138" s="6">
        <v>434</v>
      </c>
      <c r="U138" s="6">
        <f t="shared" si="30"/>
        <v>434</v>
      </c>
      <c r="V138" s="18">
        <f t="shared" si="28"/>
        <v>1582.7228327228327</v>
      </c>
      <c r="W138" s="18">
        <f t="shared" si="26"/>
        <v>1862.0268620268621</v>
      </c>
      <c r="X138" s="6">
        <f t="shared" si="27"/>
        <v>1089.2857142857142</v>
      </c>
      <c r="Y138" s="5">
        <v>610000</v>
      </c>
      <c r="Z138" s="6">
        <f t="shared" si="34"/>
        <v>8.58917528054935</v>
      </c>
      <c r="AB138" s="6">
        <v>3.8</v>
      </c>
      <c r="AC138" s="4">
        <v>0.58499999999999996</v>
      </c>
      <c r="AD138" s="31" t="s">
        <v>777</v>
      </c>
      <c r="AE138" s="6">
        <v>3.4474999999999998</v>
      </c>
      <c r="AF138" s="4">
        <v>0.153</v>
      </c>
      <c r="AG138" s="4">
        <f t="shared" si="31"/>
        <v>0.52759785260603465</v>
      </c>
      <c r="AH138" s="6">
        <f t="shared" si="32"/>
        <v>0.42018810227557707</v>
      </c>
      <c r="AI138">
        <v>188</v>
      </c>
      <c r="AJ138" s="6">
        <v>9.7219499999999996</v>
      </c>
      <c r="AK138" s="4">
        <f t="shared" si="33"/>
        <v>0.13178028792067095</v>
      </c>
      <c r="AL138" t="s">
        <v>133</v>
      </c>
    </row>
    <row r="139" spans="1:38" x14ac:dyDescent="0.3">
      <c r="A139" s="20" t="s">
        <v>598</v>
      </c>
      <c r="B139" s="25" t="s">
        <v>188</v>
      </c>
      <c r="C139" s="1" t="s">
        <v>79</v>
      </c>
      <c r="D139" s="1" t="s">
        <v>46</v>
      </c>
      <c r="E139" s="13">
        <v>457.2</v>
      </c>
      <c r="G139" s="5">
        <v>50.8</v>
      </c>
      <c r="L139" s="5">
        <v>54193</v>
      </c>
      <c r="M139" s="5">
        <f t="shared" si="24"/>
        <v>952.25615999999991</v>
      </c>
      <c r="N139" s="29">
        <v>4.1000000000000002E-2</v>
      </c>
      <c r="O139" s="5">
        <v>396</v>
      </c>
      <c r="P139" s="29">
        <f t="shared" si="29"/>
        <v>7.3072167992176114E-3</v>
      </c>
      <c r="Q139" t="s">
        <v>774</v>
      </c>
      <c r="R139" s="29">
        <f t="shared" si="25"/>
        <v>5.5604838709677413E-3</v>
      </c>
      <c r="S139" s="6">
        <v>70.326551999999992</v>
      </c>
      <c r="T139" s="6">
        <v>434</v>
      </c>
      <c r="U139" s="6">
        <f t="shared" si="30"/>
        <v>434</v>
      </c>
      <c r="V139" s="18">
        <f t="shared" si="28"/>
        <v>2239.5643178775708</v>
      </c>
      <c r="W139" s="18">
        <f t="shared" si="26"/>
        <v>2634.781550444201</v>
      </c>
      <c r="X139" s="6">
        <f t="shared" si="27"/>
        <v>1093.4343434343434</v>
      </c>
      <c r="Y139" s="5">
        <v>433000</v>
      </c>
      <c r="Z139" s="6">
        <f t="shared" si="34"/>
        <v>8.3860927731572339</v>
      </c>
      <c r="AB139" s="6">
        <v>3.8</v>
      </c>
      <c r="AC139" s="4">
        <v>0.41499999999999998</v>
      </c>
      <c r="AD139" s="31" t="s">
        <v>777</v>
      </c>
      <c r="AE139" s="6">
        <v>2.4132499999999997</v>
      </c>
      <c r="AF139" s="4">
        <v>0.114</v>
      </c>
      <c r="AG139" s="4">
        <f t="shared" si="31"/>
        <v>0.48571956160346552</v>
      </c>
      <c r="AH139" s="6">
        <f t="shared" si="32"/>
        <v>0.47908283693577597</v>
      </c>
      <c r="AI139">
        <v>150</v>
      </c>
      <c r="AJ139" s="6">
        <v>7.7913499999999987</v>
      </c>
      <c r="AK139" s="4">
        <f t="shared" si="33"/>
        <v>0.11078817002147354</v>
      </c>
      <c r="AL139" t="s">
        <v>133</v>
      </c>
    </row>
    <row r="140" spans="1:38" x14ac:dyDescent="0.3">
      <c r="A140" s="20" t="s">
        <v>598</v>
      </c>
      <c r="B140" s="25" t="s">
        <v>189</v>
      </c>
      <c r="C140" s="1" t="s">
        <v>79</v>
      </c>
      <c r="D140" s="1" t="s">
        <v>46</v>
      </c>
      <c r="E140" s="13">
        <v>457.2</v>
      </c>
      <c r="G140" s="5">
        <v>50.8</v>
      </c>
      <c r="L140" s="5">
        <v>54193</v>
      </c>
      <c r="M140" s="5">
        <f t="shared" si="24"/>
        <v>2554.8335999999999</v>
      </c>
      <c r="N140" s="29">
        <v>0.11</v>
      </c>
      <c r="O140" s="5">
        <v>560</v>
      </c>
      <c r="P140" s="29">
        <f t="shared" si="29"/>
        <v>1.0333437897883491E-2</v>
      </c>
      <c r="Q140" t="s">
        <v>774</v>
      </c>
      <c r="R140" s="29">
        <f t="shared" si="25"/>
        <v>5.5604838709677413E-3</v>
      </c>
      <c r="S140" s="6">
        <v>73.084456000000003</v>
      </c>
      <c r="T140" s="6">
        <v>434</v>
      </c>
      <c r="U140" s="6">
        <f t="shared" si="30"/>
        <v>434</v>
      </c>
      <c r="V140" s="18">
        <f t="shared" si="28"/>
        <v>1583.0571919489441</v>
      </c>
      <c r="W140" s="18">
        <f t="shared" si="26"/>
        <v>1862.4202258222872</v>
      </c>
      <c r="X140" s="6">
        <f t="shared" si="27"/>
        <v>1083.9285714285713</v>
      </c>
      <c r="Y140" s="5">
        <v>607000</v>
      </c>
      <c r="Z140" s="6">
        <f t="shared" si="34"/>
        <v>8.5489447301991603</v>
      </c>
      <c r="AB140" s="6">
        <v>3.8</v>
      </c>
      <c r="AC140" s="4">
        <v>0.58200000000000007</v>
      </c>
      <c r="AD140" s="31" t="s">
        <v>777</v>
      </c>
      <c r="AE140" s="6">
        <v>2.4132499999999997</v>
      </c>
      <c r="AF140" s="4">
        <v>0.153</v>
      </c>
      <c r="AG140" s="4">
        <f t="shared" si="31"/>
        <v>0.8770459094859</v>
      </c>
      <c r="AH140" s="6">
        <f t="shared" si="32"/>
        <v>0.25520788764810753</v>
      </c>
      <c r="AI140">
        <v>187</v>
      </c>
      <c r="AJ140" s="6">
        <v>9.7219499999999996</v>
      </c>
      <c r="AK140" s="4">
        <f t="shared" si="33"/>
        <v>0.1330234981840735</v>
      </c>
      <c r="AL140" t="s">
        <v>133</v>
      </c>
    </row>
    <row r="141" spans="1:38" x14ac:dyDescent="0.3">
      <c r="A141" s="20" t="s">
        <v>598</v>
      </c>
      <c r="B141" s="25" t="s">
        <v>190</v>
      </c>
      <c r="C141" s="1" t="s">
        <v>182</v>
      </c>
      <c r="D141" s="1" t="s">
        <v>46</v>
      </c>
      <c r="E141" s="13">
        <v>355.59999999999997</v>
      </c>
      <c r="G141" s="5">
        <v>76.199999999999989</v>
      </c>
      <c r="L141" s="5">
        <v>58710</v>
      </c>
      <c r="M141" s="5">
        <f t="shared" si="24"/>
        <v>596.12783999999988</v>
      </c>
      <c r="N141" s="29">
        <v>2.1999999999999999E-2</v>
      </c>
      <c r="O141" s="5">
        <v>396</v>
      </c>
      <c r="P141" s="29">
        <f t="shared" si="29"/>
        <v>6.7450178845171183E-3</v>
      </c>
      <c r="Q141" t="s">
        <v>774</v>
      </c>
      <c r="R141" s="29">
        <f t="shared" si="25"/>
        <v>4.607258064516128E-3</v>
      </c>
      <c r="S141" s="6">
        <v>73.084456000000003</v>
      </c>
      <c r="T141" s="6">
        <v>434</v>
      </c>
      <c r="U141" s="6">
        <f t="shared" si="30"/>
        <v>434</v>
      </c>
      <c r="V141" s="18">
        <f t="shared" si="28"/>
        <v>2238.0200105318586</v>
      </c>
      <c r="W141" s="18">
        <f t="shared" si="26"/>
        <v>2632.9647182727749</v>
      </c>
      <c r="X141" s="6">
        <f t="shared" si="27"/>
        <v>1111.1111111111111</v>
      </c>
      <c r="Y141" s="5">
        <v>440000</v>
      </c>
      <c r="Z141" s="6">
        <f t="shared" si="34"/>
        <v>8.5489447301991603</v>
      </c>
      <c r="AB141" s="6">
        <v>5.8</v>
      </c>
      <c r="AC141" s="4">
        <v>0.42200000000000004</v>
      </c>
      <c r="AD141" s="31" t="s">
        <v>777</v>
      </c>
      <c r="AE141" s="6">
        <v>1.9995499999999997</v>
      </c>
      <c r="AF141" s="4">
        <v>0.10300000000000001</v>
      </c>
      <c r="AG141" s="4">
        <f t="shared" si="31"/>
        <v>0.33719187835159609</v>
      </c>
      <c r="AH141" s="6">
        <f t="shared" si="32"/>
        <v>0.61255479891809905</v>
      </c>
      <c r="AI141">
        <v>141</v>
      </c>
      <c r="AJ141" s="6">
        <v>6.9639499999999996</v>
      </c>
      <c r="AK141" s="4">
        <f t="shared" si="33"/>
        <v>9.5286335578662576E-2</v>
      </c>
      <c r="AL141" t="s">
        <v>388</v>
      </c>
    </row>
    <row r="142" spans="1:38" x14ac:dyDescent="0.3">
      <c r="A142" s="20" t="s">
        <v>598</v>
      </c>
      <c r="B142" s="25" t="s">
        <v>191</v>
      </c>
      <c r="C142" s="1" t="s">
        <v>182</v>
      </c>
      <c r="D142" s="1" t="s">
        <v>46</v>
      </c>
      <c r="E142" s="13">
        <v>355.59999999999997</v>
      </c>
      <c r="G142" s="5">
        <v>76.199999999999989</v>
      </c>
      <c r="L142" s="5">
        <v>58710</v>
      </c>
      <c r="M142" s="5">
        <f t="shared" si="24"/>
        <v>623.22455999999988</v>
      </c>
      <c r="N142" s="29">
        <v>2.3E-2</v>
      </c>
      <c r="O142" s="5">
        <v>396</v>
      </c>
      <c r="P142" s="29">
        <f t="shared" si="29"/>
        <v>6.7450178845171183E-3</v>
      </c>
      <c r="Q142" t="s">
        <v>774</v>
      </c>
      <c r="R142" s="29">
        <f t="shared" si="25"/>
        <v>4.607258064516128E-3</v>
      </c>
      <c r="S142" s="6">
        <v>55.847555999999997</v>
      </c>
      <c r="T142" s="6">
        <v>434</v>
      </c>
      <c r="U142" s="6">
        <f t="shared" si="30"/>
        <v>434</v>
      </c>
      <c r="V142" s="18">
        <f t="shared" si="28"/>
        <v>2240.0151637439772</v>
      </c>
      <c r="W142" s="18">
        <f t="shared" si="26"/>
        <v>2635.3119573458557</v>
      </c>
      <c r="X142" s="6">
        <f t="shared" si="27"/>
        <v>1088.3838383838383</v>
      </c>
      <c r="Y142" s="5">
        <v>431000</v>
      </c>
      <c r="Z142" s="6">
        <f t="shared" si="34"/>
        <v>7.4731222390644723</v>
      </c>
      <c r="AB142" s="6">
        <v>5.8</v>
      </c>
      <c r="AC142" s="4">
        <v>0.41299999999999998</v>
      </c>
      <c r="AD142" s="31" t="s">
        <v>777</v>
      </c>
      <c r="AE142" s="6">
        <v>1.9995499999999997</v>
      </c>
      <c r="AF142" s="4">
        <v>0.13100000000000001</v>
      </c>
      <c r="AG142" s="4">
        <f t="shared" si="31"/>
        <v>0.44927556616878039</v>
      </c>
      <c r="AH142" s="6">
        <f t="shared" si="32"/>
        <v>0.60216719386932394</v>
      </c>
      <c r="AI142">
        <v>127</v>
      </c>
      <c r="AJ142" s="6">
        <v>6.2744499999999999</v>
      </c>
      <c r="AK142" s="4">
        <f t="shared" si="33"/>
        <v>0.11234958965796105</v>
      </c>
      <c r="AL142" t="s">
        <v>388</v>
      </c>
    </row>
    <row r="143" spans="1:38" x14ac:dyDescent="0.3">
      <c r="A143" s="20" t="s">
        <v>598</v>
      </c>
      <c r="B143" s="26" t="s">
        <v>192</v>
      </c>
      <c r="C143" t="s">
        <v>182</v>
      </c>
      <c r="D143" t="s">
        <v>46</v>
      </c>
      <c r="E143" s="13">
        <v>355.59999999999997</v>
      </c>
      <c r="G143" s="5">
        <v>76.199999999999989</v>
      </c>
      <c r="L143" s="5">
        <v>58710</v>
      </c>
      <c r="M143" s="5">
        <f t="shared" si="24"/>
        <v>704.51471999999978</v>
      </c>
      <c r="N143" s="29">
        <v>2.5999999999999999E-2</v>
      </c>
      <c r="O143" s="5">
        <v>396</v>
      </c>
      <c r="P143" s="29">
        <f t="shared" si="29"/>
        <v>6.7450178845171183E-3</v>
      </c>
      <c r="Q143" t="s">
        <v>774</v>
      </c>
      <c r="R143" s="29">
        <f t="shared" si="25"/>
        <v>4.607258064516128E-3</v>
      </c>
      <c r="S143" s="6">
        <v>39.989607999999997</v>
      </c>
      <c r="T143" s="6">
        <v>434</v>
      </c>
      <c r="U143" s="6">
        <f t="shared" si="30"/>
        <v>434</v>
      </c>
      <c r="V143" s="18">
        <f t="shared" si="28"/>
        <v>2234.3921139101863</v>
      </c>
      <c r="W143" s="18">
        <f t="shared" si="26"/>
        <v>2628.6966046002194</v>
      </c>
      <c r="X143" s="6">
        <f t="shared" si="27"/>
        <v>1090.909090909091</v>
      </c>
      <c r="Y143" s="5">
        <v>432000</v>
      </c>
      <c r="Z143" s="6">
        <f t="shared" si="34"/>
        <v>6.3237337072334094</v>
      </c>
      <c r="AB143" s="6">
        <v>5.8</v>
      </c>
      <c r="AC143" s="4">
        <v>0.41499999999999998</v>
      </c>
      <c r="AD143" s="31" t="s">
        <v>777</v>
      </c>
      <c r="AE143" s="6">
        <v>1.9995499999999997</v>
      </c>
      <c r="AF143" s="4">
        <v>0.184</v>
      </c>
      <c r="AG143" s="4">
        <f t="shared" si="31"/>
        <v>0.65904658953766737</v>
      </c>
      <c r="AH143" s="6">
        <f t="shared" si="32"/>
        <v>0.57184618947268906</v>
      </c>
      <c r="AI143">
        <v>122</v>
      </c>
      <c r="AJ143" s="6">
        <v>6.0675999999999997</v>
      </c>
      <c r="AK143" s="4">
        <f t="shared" si="33"/>
        <v>0.15172941930313497</v>
      </c>
      <c r="AL143" t="s">
        <v>388</v>
      </c>
    </row>
    <row r="144" spans="1:38" x14ac:dyDescent="0.3">
      <c r="A144" s="20" t="s">
        <v>598</v>
      </c>
      <c r="B144" s="26" t="s">
        <v>193</v>
      </c>
      <c r="C144" t="s">
        <v>182</v>
      </c>
      <c r="D144" t="s">
        <v>46</v>
      </c>
      <c r="E144" s="13">
        <v>355.59999999999997</v>
      </c>
      <c r="G144" s="5">
        <v>76.199999999999989</v>
      </c>
      <c r="L144" s="5">
        <v>58710</v>
      </c>
      <c r="M144" s="5">
        <f t="shared" si="24"/>
        <v>758.70815999999991</v>
      </c>
      <c r="N144" s="29">
        <v>2.8000000000000001E-2</v>
      </c>
      <c r="O144" s="5">
        <v>560</v>
      </c>
      <c r="P144" s="29">
        <f t="shared" si="29"/>
        <v>9.5384091296201665E-3</v>
      </c>
      <c r="Q144" t="s">
        <v>774</v>
      </c>
      <c r="R144" s="29">
        <f t="shared" si="25"/>
        <v>4.607258064516128E-3</v>
      </c>
      <c r="S144" s="6">
        <v>72.394980000000004</v>
      </c>
      <c r="T144" s="6">
        <v>434</v>
      </c>
      <c r="U144" s="6">
        <f t="shared" si="30"/>
        <v>434</v>
      </c>
      <c r="V144" s="18">
        <f t="shared" si="28"/>
        <v>1586.1344537815128</v>
      </c>
      <c r="W144" s="18">
        <f t="shared" si="26"/>
        <v>1866.0405338606033</v>
      </c>
      <c r="X144" s="6">
        <f t="shared" si="27"/>
        <v>1078.5714285714287</v>
      </c>
      <c r="Y144" s="5">
        <v>604000</v>
      </c>
      <c r="Z144" s="6">
        <f t="shared" si="34"/>
        <v>8.508523961299046</v>
      </c>
      <c r="AB144" s="6">
        <v>5.8</v>
      </c>
      <c r="AC144" s="4">
        <v>0.57799999999999996</v>
      </c>
      <c r="AD144" s="31" t="s">
        <v>777</v>
      </c>
      <c r="AE144" s="6">
        <v>1.9995499999999997</v>
      </c>
      <c r="AF144" s="4">
        <v>0.14199999999999999</v>
      </c>
      <c r="AG144" s="4">
        <f t="shared" si="31"/>
        <v>0.37683827462559799</v>
      </c>
      <c r="AH144" s="6">
        <f t="shared" si="32"/>
        <v>0.55456503792300826</v>
      </c>
      <c r="AI144">
        <v>155</v>
      </c>
      <c r="AJ144" s="6">
        <v>7.6534500000000003</v>
      </c>
      <c r="AK144" s="4">
        <f t="shared" si="33"/>
        <v>0.10571796552744403</v>
      </c>
      <c r="AL144" t="s">
        <v>388</v>
      </c>
    </row>
    <row r="145" spans="1:38" x14ac:dyDescent="0.3">
      <c r="A145" s="20" t="s">
        <v>598</v>
      </c>
      <c r="B145" s="26" t="s">
        <v>194</v>
      </c>
      <c r="C145" t="s">
        <v>182</v>
      </c>
      <c r="D145" t="s">
        <v>46</v>
      </c>
      <c r="E145" s="13">
        <v>355.59999999999997</v>
      </c>
      <c r="G145" s="5">
        <v>76.199999999999989</v>
      </c>
      <c r="L145" s="5">
        <v>58710</v>
      </c>
      <c r="M145" s="5">
        <f t="shared" si="24"/>
        <v>758.70815999999991</v>
      </c>
      <c r="N145" s="29">
        <v>2.8000000000000001E-2</v>
      </c>
      <c r="O145" s="5">
        <v>560</v>
      </c>
      <c r="P145" s="29">
        <f t="shared" si="29"/>
        <v>9.5384091296201665E-3</v>
      </c>
      <c r="Q145" t="s">
        <v>774</v>
      </c>
      <c r="R145" s="29">
        <f t="shared" si="25"/>
        <v>7.3080645161290323E-3</v>
      </c>
      <c r="S145" s="6">
        <v>73.773932000000002</v>
      </c>
      <c r="T145" s="6">
        <v>434</v>
      </c>
      <c r="U145" s="6">
        <f t="shared" si="30"/>
        <v>434</v>
      </c>
      <c r="V145" s="18">
        <f t="shared" si="28"/>
        <v>1582.3918853255589</v>
      </c>
      <c r="W145" s="18">
        <f t="shared" si="26"/>
        <v>1861.6375121477163</v>
      </c>
      <c r="X145" s="6">
        <f t="shared" si="27"/>
        <v>1094.6428571428571</v>
      </c>
      <c r="Y145" s="5">
        <v>613000</v>
      </c>
      <c r="Z145" s="6">
        <f t="shared" si="34"/>
        <v>8.58917528054935</v>
      </c>
      <c r="AB145" s="6">
        <v>5.8</v>
      </c>
      <c r="AC145" s="4">
        <v>0.58799999999999997</v>
      </c>
      <c r="AD145" s="31" t="s">
        <v>777</v>
      </c>
      <c r="AE145" s="6">
        <v>3.1717</v>
      </c>
      <c r="AF145" s="4">
        <v>0.14199999999999999</v>
      </c>
      <c r="AG145" s="4">
        <f t="shared" si="31"/>
        <v>0.36931068287950519</v>
      </c>
      <c r="AH145" s="6">
        <f t="shared" si="32"/>
        <v>0.55398141115896893</v>
      </c>
      <c r="AI145">
        <v>165</v>
      </c>
      <c r="AJ145" s="6">
        <v>8.136099999999999</v>
      </c>
      <c r="AK145" s="4">
        <f t="shared" si="33"/>
        <v>0.1102842125860934</v>
      </c>
      <c r="AL145" t="s">
        <v>388</v>
      </c>
    </row>
    <row r="146" spans="1:38" x14ac:dyDescent="0.3">
      <c r="A146" s="20" t="s">
        <v>598</v>
      </c>
      <c r="B146" s="26" t="s">
        <v>195</v>
      </c>
      <c r="C146" t="s">
        <v>182</v>
      </c>
      <c r="D146" t="s">
        <v>46</v>
      </c>
      <c r="E146" s="13">
        <v>355.59999999999997</v>
      </c>
      <c r="G146" s="5">
        <v>76.199999999999989</v>
      </c>
      <c r="L146" s="5">
        <v>58710</v>
      </c>
      <c r="M146" s="5">
        <f t="shared" si="24"/>
        <v>596.12783999999988</v>
      </c>
      <c r="N146" s="29">
        <v>2.1999999999999999E-2</v>
      </c>
      <c r="O146" s="5">
        <v>396</v>
      </c>
      <c r="P146" s="29">
        <f t="shared" si="29"/>
        <v>6.7450178845171183E-3</v>
      </c>
      <c r="Q146" t="s">
        <v>774</v>
      </c>
      <c r="R146" s="29">
        <f t="shared" si="25"/>
        <v>4.607258064516128E-3</v>
      </c>
      <c r="S146" s="6">
        <v>70.326551999999992</v>
      </c>
      <c r="T146" s="6">
        <v>434</v>
      </c>
      <c r="U146" s="6">
        <f t="shared" si="30"/>
        <v>434</v>
      </c>
      <c r="V146" s="18">
        <f t="shared" si="28"/>
        <v>2234.1807498057497</v>
      </c>
      <c r="W146" s="18">
        <f t="shared" si="26"/>
        <v>2628.4479409479409</v>
      </c>
      <c r="X146" s="6">
        <f t="shared" si="27"/>
        <v>1093.4343434343434</v>
      </c>
      <c r="Y146" s="5">
        <v>433000</v>
      </c>
      <c r="Z146" s="6">
        <f t="shared" si="34"/>
        <v>8.3860927731572339</v>
      </c>
      <c r="AB146" s="6">
        <v>5.8</v>
      </c>
      <c r="AC146" s="4">
        <v>0.41600000000000004</v>
      </c>
      <c r="AD146" s="31" t="s">
        <v>777</v>
      </c>
      <c r="AE146" s="6">
        <v>1.9995499999999997</v>
      </c>
      <c r="AF146" s="4">
        <v>0.105</v>
      </c>
      <c r="AG146" s="4">
        <f t="shared" si="31"/>
        <v>0.35004686586488198</v>
      </c>
      <c r="AH146" s="6">
        <f t="shared" si="32"/>
        <v>0.61214723523413972</v>
      </c>
      <c r="AI146">
        <v>121</v>
      </c>
      <c r="AJ146" s="6">
        <v>5.9986499999999996</v>
      </c>
      <c r="AK146" s="4">
        <f t="shared" si="33"/>
        <v>8.5297086653700865E-2</v>
      </c>
      <c r="AL146" t="s">
        <v>388</v>
      </c>
    </row>
    <row r="147" spans="1:38" ht="15" customHeight="1" x14ac:dyDescent="0.3">
      <c r="A147" s="20" t="s">
        <v>598</v>
      </c>
      <c r="B147" s="26" t="s">
        <v>196</v>
      </c>
      <c r="C147" t="s">
        <v>182</v>
      </c>
      <c r="D147" t="s">
        <v>46</v>
      </c>
      <c r="E147" s="13">
        <v>355.59999999999997</v>
      </c>
      <c r="G147" s="5">
        <v>76.199999999999989</v>
      </c>
      <c r="L147" s="5">
        <v>58710</v>
      </c>
      <c r="M147" s="5">
        <f t="shared" si="24"/>
        <v>1571.6097599999998</v>
      </c>
      <c r="N147" s="29">
        <v>5.8000000000000003E-2</v>
      </c>
      <c r="O147" s="5">
        <v>560</v>
      </c>
      <c r="P147" s="29">
        <f t="shared" si="29"/>
        <v>9.5384091296201665E-3</v>
      </c>
      <c r="Q147" t="s">
        <v>774</v>
      </c>
      <c r="R147" s="29">
        <f t="shared" si="25"/>
        <v>4.607258064516128E-3</v>
      </c>
      <c r="S147" s="6">
        <v>73.084456000000003</v>
      </c>
      <c r="T147" s="6">
        <v>434</v>
      </c>
      <c r="U147" s="6">
        <f t="shared" si="30"/>
        <v>434</v>
      </c>
      <c r="V147" s="18">
        <f t="shared" si="28"/>
        <v>1582.8339041095892</v>
      </c>
      <c r="W147" s="18">
        <f t="shared" si="26"/>
        <v>1862.1575342465756</v>
      </c>
      <c r="X147" s="6">
        <f t="shared" si="27"/>
        <v>1087.5</v>
      </c>
      <c r="Y147" s="5">
        <v>609000</v>
      </c>
      <c r="Z147" s="6">
        <f t="shared" si="34"/>
        <v>8.5489447301991603</v>
      </c>
      <c r="AB147" s="6">
        <v>5.8</v>
      </c>
      <c r="AC147" s="4">
        <v>0.58399999999999996</v>
      </c>
      <c r="AD147" s="31" t="s">
        <v>777</v>
      </c>
      <c r="AE147" s="6">
        <v>1.9995499999999997</v>
      </c>
      <c r="AF147" s="4">
        <v>0.14199999999999999</v>
      </c>
      <c r="AG147" s="4">
        <f t="shared" si="31"/>
        <v>0.55100249171494464</v>
      </c>
      <c r="AH147" s="6">
        <f t="shared" si="32"/>
        <v>0.37491490754827739</v>
      </c>
      <c r="AI147">
        <v>163</v>
      </c>
      <c r="AJ147" s="6">
        <v>8.0671499999999998</v>
      </c>
      <c r="AK147" s="4">
        <f t="shared" si="33"/>
        <v>0.11038120062082694</v>
      </c>
      <c r="AL147" t="s">
        <v>388</v>
      </c>
    </row>
    <row r="148" spans="1:38" x14ac:dyDescent="0.3">
      <c r="A148" s="20" t="s">
        <v>217</v>
      </c>
      <c r="B148" s="25" t="s">
        <v>218</v>
      </c>
      <c r="C148" s="1" t="s">
        <v>79</v>
      </c>
      <c r="D148" s="1" t="s">
        <v>46</v>
      </c>
      <c r="E148" s="13">
        <v>546.1</v>
      </c>
      <c r="G148" s="5">
        <v>50.8</v>
      </c>
      <c r="L148" s="5">
        <v>81677</v>
      </c>
      <c r="M148" s="5">
        <f t="shared" si="24"/>
        <v>499.35383999999993</v>
      </c>
      <c r="N148" s="29">
        <v>1.7999999999999999E-2</v>
      </c>
      <c r="O148" s="5">
        <v>825</v>
      </c>
      <c r="P148" s="29">
        <f t="shared" si="29"/>
        <v>1.0100762760630287E-2</v>
      </c>
      <c r="Q148" t="s">
        <v>774</v>
      </c>
      <c r="R148" s="29">
        <f t="shared" si="25"/>
        <v>2.2069483101391649E-2</v>
      </c>
      <c r="S148" s="6">
        <v>74.463408000000001</v>
      </c>
      <c r="T148" s="6">
        <v>503</v>
      </c>
      <c r="U148" s="6">
        <f t="shared" si="30"/>
        <v>503</v>
      </c>
      <c r="V148" s="18">
        <f t="shared" si="28"/>
        <v>1635.0461133069825</v>
      </c>
      <c r="W148" s="18">
        <f t="shared" si="26"/>
        <v>1923.5836627140973</v>
      </c>
      <c r="X148" s="6">
        <f t="shared" si="27"/>
        <v>1061.8181818181818</v>
      </c>
      <c r="Y148" s="5">
        <v>876000</v>
      </c>
      <c r="Z148" s="6">
        <f t="shared" si="34"/>
        <v>8.6292182728217046</v>
      </c>
      <c r="AB148" s="6">
        <v>3</v>
      </c>
      <c r="AC148" s="4">
        <v>0.55200000000000005</v>
      </c>
      <c r="AD148" s="31" t="s">
        <v>777</v>
      </c>
      <c r="AE148" s="6">
        <v>11.100949999999999</v>
      </c>
      <c r="AF148" s="4">
        <v>0.14000000000000001</v>
      </c>
      <c r="AG148" s="4">
        <f t="shared" si="31"/>
        <v>0.34337956830023758</v>
      </c>
      <c r="AH148" s="6">
        <f t="shared" si="32"/>
        <v>0.64590227951810419</v>
      </c>
      <c r="AI148">
        <v>435</v>
      </c>
      <c r="AJ148" s="6">
        <v>18.133849999999999</v>
      </c>
      <c r="AK148" s="4">
        <f t="shared" si="33"/>
        <v>0.24352699516519574</v>
      </c>
      <c r="AL148" t="s">
        <v>387</v>
      </c>
    </row>
    <row r="149" spans="1:38" x14ac:dyDescent="0.3">
      <c r="A149" s="20" t="s">
        <v>217</v>
      </c>
      <c r="B149" s="25" t="s">
        <v>219</v>
      </c>
      <c r="C149" s="1" t="s">
        <v>79</v>
      </c>
      <c r="D149" s="1" t="s">
        <v>46</v>
      </c>
      <c r="E149" s="13">
        <v>546.1</v>
      </c>
      <c r="G149" s="5">
        <v>50.8</v>
      </c>
      <c r="L149" s="5">
        <v>81677</v>
      </c>
      <c r="M149" s="5">
        <f t="shared" si="24"/>
        <v>499.35383999999993</v>
      </c>
      <c r="N149" s="29">
        <v>1.7999999999999999E-2</v>
      </c>
      <c r="O149" s="5">
        <v>825</v>
      </c>
      <c r="P149" s="29">
        <f t="shared" si="29"/>
        <v>1.0100762760630287E-2</v>
      </c>
      <c r="Q149" t="s">
        <v>774</v>
      </c>
      <c r="R149" s="29">
        <f t="shared" si="25"/>
        <v>2.7552584493041748E-2</v>
      </c>
      <c r="S149" s="6">
        <v>74.463408000000001</v>
      </c>
      <c r="T149" s="6">
        <v>503</v>
      </c>
      <c r="U149" s="6">
        <f t="shared" si="30"/>
        <v>503</v>
      </c>
      <c r="V149" s="18">
        <f t="shared" si="28"/>
        <v>1635.0461133069825</v>
      </c>
      <c r="W149" s="18">
        <f t="shared" si="26"/>
        <v>1923.5836627140973</v>
      </c>
      <c r="X149" s="6">
        <f t="shared" si="27"/>
        <v>1061.8181818181818</v>
      </c>
      <c r="Y149" s="5">
        <v>876000</v>
      </c>
      <c r="Z149" s="6">
        <f t="shared" si="34"/>
        <v>8.6292182728217046</v>
      </c>
      <c r="AB149" s="6">
        <v>3</v>
      </c>
      <c r="AC149" s="4">
        <v>0.55200000000000005</v>
      </c>
      <c r="AD149" s="31" t="s">
        <v>777</v>
      </c>
      <c r="AE149" s="6">
        <v>13.858949999999998</v>
      </c>
      <c r="AF149" s="4">
        <v>0.13699999999999998</v>
      </c>
      <c r="AG149" s="4">
        <f t="shared" si="31"/>
        <v>0.34337956830023758</v>
      </c>
      <c r="AH149" s="6">
        <f t="shared" si="32"/>
        <v>0.64590227951810419</v>
      </c>
      <c r="AI149">
        <v>475</v>
      </c>
      <c r="AJ149" s="6">
        <v>19.788650000000001</v>
      </c>
      <c r="AK149" s="4">
        <f t="shared" si="33"/>
        <v>0.26574999092171553</v>
      </c>
      <c r="AL149" t="s">
        <v>387</v>
      </c>
    </row>
    <row r="150" spans="1:38" x14ac:dyDescent="0.3">
      <c r="A150" s="20" t="s">
        <v>217</v>
      </c>
      <c r="B150" s="25" t="s">
        <v>220</v>
      </c>
      <c r="C150" s="1" t="s">
        <v>79</v>
      </c>
      <c r="D150" s="1" t="s">
        <v>46</v>
      </c>
      <c r="E150" s="13">
        <v>546.1</v>
      </c>
      <c r="G150" s="5">
        <v>50.8</v>
      </c>
      <c r="L150" s="5">
        <v>81677</v>
      </c>
      <c r="M150" s="5">
        <f t="shared" si="24"/>
        <v>499.35383999999993</v>
      </c>
      <c r="N150" s="29">
        <v>1.7999999999999999E-2</v>
      </c>
      <c r="O150" s="5">
        <v>825</v>
      </c>
      <c r="P150" s="29">
        <f t="shared" si="29"/>
        <v>1.0100762760630287E-2</v>
      </c>
      <c r="Q150" t="s">
        <v>774</v>
      </c>
      <c r="R150" s="29">
        <f t="shared" si="25"/>
        <v>2.7552584493041748E-2</v>
      </c>
      <c r="S150" s="6">
        <v>74.463408000000001</v>
      </c>
      <c r="T150" s="6">
        <v>503</v>
      </c>
      <c r="U150" s="6">
        <f t="shared" si="30"/>
        <v>503</v>
      </c>
      <c r="V150" s="18">
        <f t="shared" si="28"/>
        <v>1635.0461133069825</v>
      </c>
      <c r="W150" s="18">
        <f t="shared" si="26"/>
        <v>1923.5836627140973</v>
      </c>
      <c r="X150" s="6">
        <f t="shared" si="27"/>
        <v>1061.8181818181818</v>
      </c>
      <c r="Y150" s="5">
        <v>876000</v>
      </c>
      <c r="Z150" s="6">
        <f t="shared" si="34"/>
        <v>8.6292182728217046</v>
      </c>
      <c r="AB150" s="6">
        <v>3</v>
      </c>
      <c r="AC150" s="4">
        <v>0.55200000000000005</v>
      </c>
      <c r="AD150" s="31" t="s">
        <v>777</v>
      </c>
      <c r="AE150" s="6">
        <v>13.858949999999998</v>
      </c>
      <c r="AF150" s="4">
        <v>0.13400000000000001</v>
      </c>
      <c r="AG150" s="4">
        <f t="shared" si="31"/>
        <v>0.34337956830023758</v>
      </c>
      <c r="AH150" s="6">
        <f t="shared" si="32"/>
        <v>0.64590227951810419</v>
      </c>
      <c r="AI150">
        <v>467</v>
      </c>
      <c r="AJ150" s="6">
        <v>19.443899999999999</v>
      </c>
      <c r="AK150" s="4">
        <f t="shared" si="33"/>
        <v>0.26112020013910725</v>
      </c>
      <c r="AL150" t="s">
        <v>387</v>
      </c>
    </row>
    <row r="151" spans="1:38" x14ac:dyDescent="0.3">
      <c r="A151" s="20" t="s">
        <v>242</v>
      </c>
      <c r="B151" s="25" t="s">
        <v>243</v>
      </c>
      <c r="C151" s="1" t="s">
        <v>79</v>
      </c>
      <c r="D151" s="1" t="s">
        <v>46</v>
      </c>
      <c r="E151" s="13">
        <v>1016</v>
      </c>
      <c r="G151" s="5">
        <v>177.79999999999998</v>
      </c>
      <c r="L151" s="5">
        <v>319290</v>
      </c>
      <c r="M151" s="5">
        <f t="shared" si="24"/>
        <v>7948.3711999999987</v>
      </c>
      <c r="N151" s="29">
        <v>4.3999999999999997E-2</v>
      </c>
      <c r="O151" s="5">
        <v>2566</v>
      </c>
      <c r="P151" s="29">
        <f t="shared" si="29"/>
        <v>8.0365811644586421E-3</v>
      </c>
      <c r="Q151" t="s">
        <v>774</v>
      </c>
      <c r="R151" s="29">
        <f t="shared" si="25"/>
        <v>2.3333333333333335E-3</v>
      </c>
      <c r="S151" s="6">
        <v>83.426596000000004</v>
      </c>
      <c r="T151" s="6">
        <v>413.7</v>
      </c>
      <c r="U151" s="6">
        <f t="shared" si="30"/>
        <v>413.7</v>
      </c>
      <c r="V151" s="18">
        <f t="shared" si="28"/>
        <v>1531.7866391773312</v>
      </c>
      <c r="W151" s="18">
        <f t="shared" si="26"/>
        <v>1802.1019284439192</v>
      </c>
      <c r="X151" s="6">
        <f t="shared" si="27"/>
        <v>1117.3031956352299</v>
      </c>
      <c r="Y151" s="5">
        <v>2867000</v>
      </c>
      <c r="Z151" s="6">
        <f t="shared" si="34"/>
        <v>9.1338160699676898</v>
      </c>
      <c r="AB151" s="6">
        <v>2.2000000000000002</v>
      </c>
      <c r="AC151" s="4">
        <v>0.62</v>
      </c>
      <c r="AD151" s="31" t="s">
        <v>777</v>
      </c>
      <c r="AE151" s="6">
        <v>0.96530000000000005</v>
      </c>
      <c r="AF151" s="4">
        <v>0.111</v>
      </c>
      <c r="AG151" s="4">
        <f t="shared" si="31"/>
        <v>0.36574820399458641</v>
      </c>
      <c r="AH151" s="6">
        <f t="shared" si="32"/>
        <v>0.40344365194634402</v>
      </c>
      <c r="AI151">
        <v>1597</v>
      </c>
      <c r="AJ151" s="6">
        <v>10.7562</v>
      </c>
      <c r="AK151" s="4">
        <f t="shared" si="33"/>
        <v>0.12893010761220558</v>
      </c>
      <c r="AL151" t="s">
        <v>390</v>
      </c>
    </row>
    <row r="152" spans="1:38" x14ac:dyDescent="0.3">
      <c r="A152" s="20" t="s">
        <v>242</v>
      </c>
      <c r="B152" s="25" t="s">
        <v>244</v>
      </c>
      <c r="C152" s="1" t="s">
        <v>79</v>
      </c>
      <c r="D152" s="1" t="s">
        <v>46</v>
      </c>
      <c r="E152" s="13">
        <v>1016</v>
      </c>
      <c r="G152" s="5">
        <v>177.79999999999998</v>
      </c>
      <c r="L152" s="5">
        <v>319290</v>
      </c>
      <c r="M152" s="5">
        <f t="shared" si="24"/>
        <v>7948.3711999999987</v>
      </c>
      <c r="N152" s="29">
        <v>4.3999999999999997E-2</v>
      </c>
      <c r="O152" s="5">
        <v>2566</v>
      </c>
      <c r="P152" s="29">
        <f t="shared" si="29"/>
        <v>8.0365811644586421E-3</v>
      </c>
      <c r="Q152" t="s">
        <v>774</v>
      </c>
      <c r="R152" s="29">
        <f t="shared" si="25"/>
        <v>2.3333333333333335E-3</v>
      </c>
      <c r="S152" s="6">
        <v>85.701866799999991</v>
      </c>
      <c r="T152" s="6">
        <v>413.7</v>
      </c>
      <c r="U152" s="6">
        <f t="shared" si="30"/>
        <v>413.7</v>
      </c>
      <c r="V152" s="18">
        <f t="shared" si="28"/>
        <v>1569.7648203139595</v>
      </c>
      <c r="W152" s="18">
        <f t="shared" si="26"/>
        <v>1846.7821415458347</v>
      </c>
      <c r="X152" s="6">
        <f t="shared" si="27"/>
        <v>1117.3031956352299</v>
      </c>
      <c r="Y152" s="5">
        <v>2867000</v>
      </c>
      <c r="Z152" s="6">
        <f t="shared" si="34"/>
        <v>9.2575302754028304</v>
      </c>
      <c r="AB152" s="6">
        <v>2.2000000000000002</v>
      </c>
      <c r="AC152" s="4">
        <v>0.60499999999999998</v>
      </c>
      <c r="AD152" s="31" t="s">
        <v>777</v>
      </c>
      <c r="AE152" s="6">
        <v>0.96530000000000005</v>
      </c>
      <c r="AF152" s="4">
        <v>0.106</v>
      </c>
      <c r="AG152" s="4">
        <f t="shared" si="31"/>
        <v>0.35959942925729799</v>
      </c>
      <c r="AH152" s="6">
        <f t="shared" si="32"/>
        <v>0.40935174997131812</v>
      </c>
      <c r="AI152">
        <v>1583</v>
      </c>
      <c r="AJ152" s="6">
        <v>10.687249999999999</v>
      </c>
      <c r="AK152" s="4">
        <f t="shared" si="33"/>
        <v>0.12470265116792065</v>
      </c>
      <c r="AL152" t="s">
        <v>390</v>
      </c>
    </row>
    <row r="153" spans="1:38" x14ac:dyDescent="0.3">
      <c r="A153" s="20" t="s">
        <v>242</v>
      </c>
      <c r="B153" s="25" t="s">
        <v>245</v>
      </c>
      <c r="C153" s="1" t="s">
        <v>79</v>
      </c>
      <c r="D153" s="1" t="s">
        <v>46</v>
      </c>
      <c r="E153" s="13">
        <v>1016</v>
      </c>
      <c r="G153" s="5">
        <v>177.79999999999998</v>
      </c>
      <c r="L153" s="5">
        <v>319290</v>
      </c>
      <c r="M153" s="5">
        <f t="shared" si="24"/>
        <v>7948.3711999999987</v>
      </c>
      <c r="N153" s="29">
        <v>4.3999999999999997E-2</v>
      </c>
      <c r="O153" s="5">
        <v>2566</v>
      </c>
      <c r="P153" s="29">
        <f t="shared" si="29"/>
        <v>8.0365811644586421E-3</v>
      </c>
      <c r="Q153" t="s">
        <v>774</v>
      </c>
      <c r="R153" s="29">
        <f t="shared" si="25"/>
        <v>2.3333333333333335E-3</v>
      </c>
      <c r="S153" s="6">
        <v>86.1845</v>
      </c>
      <c r="T153" s="6">
        <v>413.7</v>
      </c>
      <c r="U153" s="6">
        <f t="shared" si="30"/>
        <v>413.7</v>
      </c>
      <c r="V153" s="18">
        <f t="shared" si="28"/>
        <v>1580.2125063060657</v>
      </c>
      <c r="W153" s="18">
        <f t="shared" si="26"/>
        <v>1859.0735368306655</v>
      </c>
      <c r="X153" s="6">
        <f t="shared" si="27"/>
        <v>1117.3031956352299</v>
      </c>
      <c r="Y153" s="5">
        <v>2867000</v>
      </c>
      <c r="Z153" s="6">
        <f t="shared" si="34"/>
        <v>9.2835607392853312</v>
      </c>
      <c r="AB153" s="6">
        <v>2.2000000000000002</v>
      </c>
      <c r="AC153" s="4">
        <v>0.60099999999999998</v>
      </c>
      <c r="AD153" s="31" t="s">
        <v>777</v>
      </c>
      <c r="AE153" s="6">
        <v>0.96530000000000005</v>
      </c>
      <c r="AF153" s="4">
        <v>0.10400000000000001</v>
      </c>
      <c r="AG153" s="4">
        <f t="shared" si="31"/>
        <v>0.35855990420575984</v>
      </c>
      <c r="AH153" s="6">
        <f t="shared" si="32"/>
        <v>0.41095658161275511</v>
      </c>
      <c r="AI153">
        <v>1512</v>
      </c>
      <c r="AJ153" s="6">
        <v>10.204599999999999</v>
      </c>
      <c r="AK153" s="4">
        <f t="shared" si="33"/>
        <v>0.1184041213907373</v>
      </c>
      <c r="AL153" t="s">
        <v>390</v>
      </c>
    </row>
    <row r="154" spans="1:38" x14ac:dyDescent="0.3">
      <c r="A154" s="20" t="s">
        <v>242</v>
      </c>
      <c r="B154" s="25" t="s">
        <v>246</v>
      </c>
      <c r="C154" s="1" t="s">
        <v>79</v>
      </c>
      <c r="D154" s="1" t="s">
        <v>46</v>
      </c>
      <c r="E154" s="13">
        <v>1016</v>
      </c>
      <c r="G154" s="5">
        <v>177.79999999999998</v>
      </c>
      <c r="L154" s="5">
        <v>319290</v>
      </c>
      <c r="M154" s="5">
        <f t="shared" si="24"/>
        <v>7948.3711999999987</v>
      </c>
      <c r="N154" s="29">
        <v>4.3999999999999997E-2</v>
      </c>
      <c r="O154" s="5">
        <v>2566</v>
      </c>
      <c r="P154" s="29">
        <f t="shared" si="29"/>
        <v>8.0365811644586421E-3</v>
      </c>
      <c r="Q154" t="s">
        <v>774</v>
      </c>
      <c r="R154" s="29">
        <f t="shared" si="25"/>
        <v>2.3333333333333335E-3</v>
      </c>
      <c r="S154" s="6">
        <v>88.252927999999997</v>
      </c>
      <c r="T154" s="6">
        <v>413.7</v>
      </c>
      <c r="U154" s="6">
        <f t="shared" si="30"/>
        <v>413.7</v>
      </c>
      <c r="V154" s="18">
        <f t="shared" si="28"/>
        <v>1601.5307188700599</v>
      </c>
      <c r="W154" s="18">
        <f t="shared" si="26"/>
        <v>1884.1537869059528</v>
      </c>
      <c r="X154" s="6">
        <f t="shared" si="27"/>
        <v>1117.3031956352299</v>
      </c>
      <c r="Y154" s="5">
        <v>2867000</v>
      </c>
      <c r="Z154" s="6">
        <f t="shared" si="34"/>
        <v>9.3943029544506391</v>
      </c>
      <c r="AB154" s="6">
        <v>2.2000000000000002</v>
      </c>
      <c r="AC154" s="4">
        <v>0.59299999999999997</v>
      </c>
      <c r="AD154" s="31" t="s">
        <v>777</v>
      </c>
      <c r="AE154" s="6">
        <v>0.96530000000000005</v>
      </c>
      <c r="AF154" s="4">
        <v>0.1</v>
      </c>
      <c r="AG154" s="4">
        <f t="shared" si="31"/>
        <v>0.3520974579967821</v>
      </c>
      <c r="AH154" s="6">
        <f t="shared" si="32"/>
        <v>0.41420429292879435</v>
      </c>
      <c r="AI154">
        <v>1664</v>
      </c>
      <c r="AJ154" s="6">
        <v>11.238849999999999</v>
      </c>
      <c r="AK154" s="4">
        <f t="shared" si="33"/>
        <v>0.12734818271411913</v>
      </c>
      <c r="AL154" t="s">
        <v>390</v>
      </c>
    </row>
    <row r="155" spans="1:38" x14ac:dyDescent="0.3">
      <c r="A155" s="20" t="s">
        <v>242</v>
      </c>
      <c r="B155" s="25" t="s">
        <v>247</v>
      </c>
      <c r="C155" s="1" t="s">
        <v>79</v>
      </c>
      <c r="D155" s="1" t="s">
        <v>46</v>
      </c>
      <c r="E155" s="13">
        <v>1016</v>
      </c>
      <c r="G155" s="5">
        <v>177.79999999999998</v>
      </c>
      <c r="L155" s="5">
        <v>319290</v>
      </c>
      <c r="M155" s="5">
        <f t="shared" si="24"/>
        <v>7948.3711999999987</v>
      </c>
      <c r="N155" s="29">
        <v>4.3999999999999997E-2</v>
      </c>
      <c r="O155" s="5">
        <v>2566</v>
      </c>
      <c r="P155" s="29">
        <f t="shared" si="29"/>
        <v>8.0365811644586421E-3</v>
      </c>
      <c r="Q155" t="s">
        <v>774</v>
      </c>
      <c r="R155" s="29">
        <f t="shared" si="25"/>
        <v>2.3333333333333335E-3</v>
      </c>
      <c r="S155" s="6">
        <v>84.805548000000002</v>
      </c>
      <c r="T155" s="6">
        <v>413.7</v>
      </c>
      <c r="U155" s="6">
        <f t="shared" si="30"/>
        <v>413.7</v>
      </c>
      <c r="V155" s="18">
        <f t="shared" si="28"/>
        <v>1531.7866391773312</v>
      </c>
      <c r="W155" s="18">
        <f t="shared" si="26"/>
        <v>1802.1019284439192</v>
      </c>
      <c r="X155" s="6">
        <f t="shared" si="27"/>
        <v>1117.3031956352299</v>
      </c>
      <c r="Y155" s="5">
        <v>2867000</v>
      </c>
      <c r="Z155" s="6">
        <f t="shared" si="34"/>
        <v>9.2089927788005141</v>
      </c>
      <c r="AB155" s="6">
        <v>2.2000000000000002</v>
      </c>
      <c r="AC155" s="4">
        <v>0.62</v>
      </c>
      <c r="AD155" s="31" t="s">
        <v>777</v>
      </c>
      <c r="AE155" s="6">
        <v>0.96530000000000005</v>
      </c>
      <c r="AF155" s="4">
        <v>0.109</v>
      </c>
      <c r="AG155" s="4">
        <f t="shared" si="31"/>
        <v>0.35980107872638173</v>
      </c>
      <c r="AH155" s="6">
        <f t="shared" si="32"/>
        <v>0.40344365194634402</v>
      </c>
      <c r="AI155">
        <v>1624</v>
      </c>
      <c r="AJ155" s="6">
        <v>10.963049999999999</v>
      </c>
      <c r="AK155" s="4">
        <f t="shared" si="33"/>
        <v>0.1292727923885357</v>
      </c>
      <c r="AL155" t="s">
        <v>390</v>
      </c>
    </row>
    <row r="156" spans="1:38" x14ac:dyDescent="0.3">
      <c r="A156" s="20" t="s">
        <v>242</v>
      </c>
      <c r="B156" s="25" t="s">
        <v>248</v>
      </c>
      <c r="C156" s="1" t="s">
        <v>79</v>
      </c>
      <c r="D156" s="1" t="s">
        <v>46</v>
      </c>
      <c r="E156" s="13">
        <v>1016</v>
      </c>
      <c r="G156" s="5">
        <v>177.79999999999998</v>
      </c>
      <c r="L156" s="5">
        <v>319290</v>
      </c>
      <c r="M156" s="5">
        <f t="shared" ref="M156:M219" si="35">+N156*G156*E156</f>
        <v>7948.3711999999987</v>
      </c>
      <c r="N156" s="29">
        <v>4.3999999999999997E-2</v>
      </c>
      <c r="O156" s="5">
        <v>2566</v>
      </c>
      <c r="P156" s="29">
        <f t="shared" si="29"/>
        <v>8.0365811644586421E-3</v>
      </c>
      <c r="Q156" t="s">
        <v>774</v>
      </c>
      <c r="R156" s="29">
        <f t="shared" ref="R156:R219" si="36">+AE156/U156</f>
        <v>2.3333333333333335E-3</v>
      </c>
      <c r="S156" s="6">
        <v>87.563451999999998</v>
      </c>
      <c r="T156" s="6">
        <v>413.7</v>
      </c>
      <c r="U156" s="6">
        <f t="shared" si="30"/>
        <v>413.7</v>
      </c>
      <c r="V156" s="18">
        <f t="shared" si="28"/>
        <v>1529.319994025677</v>
      </c>
      <c r="W156" s="18">
        <f t="shared" ref="W156:W219" si="37">+X156/AC156</f>
        <v>1799.1999929713847</v>
      </c>
      <c r="X156" s="6">
        <f t="shared" ref="X156:X219" si="38">+Y156/O156</f>
        <v>1117.3031956352299</v>
      </c>
      <c r="Y156" s="5">
        <v>2867000</v>
      </c>
      <c r="Z156" s="6">
        <f t="shared" si="34"/>
        <v>9.3575345043446134</v>
      </c>
      <c r="AB156" s="6">
        <v>2.2000000000000002</v>
      </c>
      <c r="AC156" s="4">
        <v>0.621</v>
      </c>
      <c r="AD156" s="31" t="s">
        <v>777</v>
      </c>
      <c r="AE156" s="6">
        <v>0.96530000000000005</v>
      </c>
      <c r="AF156" s="4">
        <v>0.106</v>
      </c>
      <c r="AG156" s="4">
        <f t="shared" si="31"/>
        <v>0.34824237238176448</v>
      </c>
      <c r="AH156" s="6">
        <f t="shared" si="32"/>
        <v>0.40305583659482674</v>
      </c>
      <c r="AI156">
        <v>1597</v>
      </c>
      <c r="AJ156" s="6">
        <v>10.7562</v>
      </c>
      <c r="AK156" s="4">
        <f t="shared" si="33"/>
        <v>0.12283892142580217</v>
      </c>
      <c r="AL156" t="s">
        <v>390</v>
      </c>
    </row>
    <row r="157" spans="1:38" x14ac:dyDescent="0.3">
      <c r="A157" s="20" t="s">
        <v>249</v>
      </c>
      <c r="B157" s="25" t="s">
        <v>250</v>
      </c>
      <c r="C157" s="1" t="s">
        <v>79</v>
      </c>
      <c r="D157" s="1" t="s">
        <v>46</v>
      </c>
      <c r="E157" s="13">
        <v>304.79999999999995</v>
      </c>
      <c r="G157" s="5">
        <v>43.18</v>
      </c>
      <c r="L157" s="5">
        <v>30532</v>
      </c>
      <c r="M157" s="5">
        <f t="shared" si="35"/>
        <v>329.03159999999997</v>
      </c>
      <c r="N157" s="29">
        <v>2.5000000000000001E-2</v>
      </c>
      <c r="O157" s="5">
        <v>156</v>
      </c>
      <c r="P157" s="29">
        <f t="shared" si="29"/>
        <v>5.109393423293594E-3</v>
      </c>
      <c r="Q157" t="s">
        <v>774</v>
      </c>
      <c r="R157" s="29">
        <f t="shared" si="36"/>
        <v>1.7831896551724136E-3</v>
      </c>
      <c r="S157" s="6">
        <v>32.129581600000002</v>
      </c>
      <c r="T157" s="6">
        <v>232</v>
      </c>
      <c r="U157" s="6">
        <f t="shared" si="30"/>
        <v>232</v>
      </c>
      <c r="V157" s="18">
        <f t="shared" ref="V157:V220" si="39">0.85*W157</f>
        <v>1568.7517610594532</v>
      </c>
      <c r="W157" s="18">
        <f t="shared" si="37"/>
        <v>1845.5903071287685</v>
      </c>
      <c r="X157" s="6">
        <f t="shared" si="38"/>
        <v>839.74358974358972</v>
      </c>
      <c r="Y157" s="5">
        <v>131000</v>
      </c>
      <c r="Z157" s="6">
        <f t="shared" si="34"/>
        <v>5.6682961813934885</v>
      </c>
      <c r="AB157" s="6">
        <v>3.55</v>
      </c>
      <c r="AC157" s="4">
        <v>0.45500000000000002</v>
      </c>
      <c r="AD157" s="31" t="s">
        <v>777</v>
      </c>
      <c r="AE157" s="6">
        <v>0.41369999999999996</v>
      </c>
      <c r="AF157" s="4">
        <v>0.13400000000000001</v>
      </c>
      <c r="AG157" s="4">
        <f t="shared" si="31"/>
        <v>0.42998910171732252</v>
      </c>
      <c r="AH157" s="6">
        <f t="shared" si="32"/>
        <v>0.58017772748192942</v>
      </c>
      <c r="AI157">
        <v>62</v>
      </c>
      <c r="AJ157" s="6">
        <v>5.516</v>
      </c>
      <c r="AK157" s="4">
        <f t="shared" si="33"/>
        <v>0.17167979554392951</v>
      </c>
      <c r="AL157" t="s">
        <v>133</v>
      </c>
    </row>
    <row r="158" spans="1:38" x14ac:dyDescent="0.3">
      <c r="A158" s="20" t="s">
        <v>249</v>
      </c>
      <c r="B158" s="25" t="s">
        <v>251</v>
      </c>
      <c r="C158" s="1" t="s">
        <v>79</v>
      </c>
      <c r="D158" s="1" t="s">
        <v>46</v>
      </c>
      <c r="E158" s="13">
        <v>304.79999999999995</v>
      </c>
      <c r="G158" s="5">
        <v>45.72</v>
      </c>
      <c r="L158" s="5">
        <v>30693</v>
      </c>
      <c r="M158" s="5">
        <f t="shared" si="35"/>
        <v>362.32185599999997</v>
      </c>
      <c r="N158" s="29">
        <v>2.5999999999999999E-2</v>
      </c>
      <c r="O158" s="5">
        <v>157</v>
      </c>
      <c r="P158" s="29">
        <f t="shared" si="29"/>
        <v>5.1151728407128659E-3</v>
      </c>
      <c r="Q158" t="s">
        <v>774</v>
      </c>
      <c r="R158" s="29">
        <f t="shared" si="36"/>
        <v>2.8142857142857145E-3</v>
      </c>
      <c r="S158" s="6">
        <v>29.8543108</v>
      </c>
      <c r="T158" s="6">
        <v>245</v>
      </c>
      <c r="U158" s="6">
        <f t="shared" si="30"/>
        <v>245</v>
      </c>
      <c r="V158" s="18">
        <f t="shared" si="39"/>
        <v>1496.7465023180312</v>
      </c>
      <c r="W158" s="18">
        <f t="shared" si="37"/>
        <v>1760.8782380212133</v>
      </c>
      <c r="X158" s="6">
        <f t="shared" si="38"/>
        <v>815.2866242038217</v>
      </c>
      <c r="Y158" s="5">
        <v>128000</v>
      </c>
      <c r="Z158" s="6">
        <f t="shared" si="34"/>
        <v>5.4639098455227098</v>
      </c>
      <c r="AB158" s="6">
        <v>2.79</v>
      </c>
      <c r="AC158" s="4">
        <v>0.46299999999999997</v>
      </c>
      <c r="AD158" s="31" t="s">
        <v>777</v>
      </c>
      <c r="AE158" s="6">
        <v>0.6895</v>
      </c>
      <c r="AF158" s="4">
        <v>0.13900000000000001</v>
      </c>
      <c r="AG158" s="4">
        <f t="shared" si="31"/>
        <v>0.46981881953507265</v>
      </c>
      <c r="AH158" s="6">
        <f t="shared" si="32"/>
        <v>0.54584722388821927</v>
      </c>
      <c r="AI158">
        <v>79</v>
      </c>
      <c r="AJ158" s="6">
        <v>6.9639499999999996</v>
      </c>
      <c r="AK158" s="4">
        <f t="shared" si="33"/>
        <v>0.23326447046970514</v>
      </c>
      <c r="AL158" t="s">
        <v>133</v>
      </c>
    </row>
    <row r="159" spans="1:38" x14ac:dyDescent="0.3">
      <c r="A159" s="20" t="s">
        <v>275</v>
      </c>
      <c r="B159" s="26" t="s">
        <v>276</v>
      </c>
      <c r="C159" t="s">
        <v>79</v>
      </c>
      <c r="D159" t="s">
        <v>46</v>
      </c>
      <c r="E159" s="13">
        <v>711.19999999999993</v>
      </c>
      <c r="G159" s="5">
        <v>152.39999999999998</v>
      </c>
      <c r="L159" s="5">
        <v>178064</v>
      </c>
      <c r="M159" s="5">
        <f t="shared" si="35"/>
        <v>3143.2195199999996</v>
      </c>
      <c r="N159" s="29">
        <v>2.9000000000000001E-2</v>
      </c>
      <c r="O159" s="5">
        <v>1077</v>
      </c>
      <c r="P159" s="29">
        <f t="shared" si="29"/>
        <v>6.0483870967741934E-3</v>
      </c>
      <c r="Q159" t="s">
        <v>774</v>
      </c>
      <c r="R159" s="29">
        <f t="shared" si="36"/>
        <v>2.4407079646017698E-3</v>
      </c>
      <c r="S159" s="6">
        <v>57.502298400000001</v>
      </c>
      <c r="T159" s="6">
        <v>339</v>
      </c>
      <c r="U159" s="6">
        <f t="shared" ref="U159:U222" si="40">+T159</f>
        <v>339</v>
      </c>
      <c r="V159" s="18">
        <f t="shared" si="39"/>
        <v>1613.7791304148468</v>
      </c>
      <c r="W159" s="18">
        <f t="shared" si="37"/>
        <v>1898.5636828409963</v>
      </c>
      <c r="X159" s="6">
        <f t="shared" si="38"/>
        <v>1230.2692664809656</v>
      </c>
      <c r="Y159" s="5">
        <v>1325000</v>
      </c>
      <c r="Z159" s="6">
        <f t="shared" si="34"/>
        <v>7.5830269945451203</v>
      </c>
      <c r="AB159" s="6">
        <v>2.2000000000000002</v>
      </c>
      <c r="AC159" s="4">
        <v>0.64800000000000002</v>
      </c>
      <c r="AD159" s="31" t="s">
        <v>777</v>
      </c>
      <c r="AE159" s="6">
        <v>0.82739999999999991</v>
      </c>
      <c r="AF159" s="4">
        <v>0.129</v>
      </c>
      <c r="AG159" s="4">
        <f t="shared" si="31"/>
        <v>0.34071265696476299</v>
      </c>
      <c r="AH159" s="6">
        <f t="shared" si="32"/>
        <v>0.49820743191427702</v>
      </c>
      <c r="AI159">
        <v>645</v>
      </c>
      <c r="AJ159" s="6">
        <v>6.5502499999999992</v>
      </c>
      <c r="AK159" s="4">
        <f t="shared" si="33"/>
        <v>0.11391283796057793</v>
      </c>
      <c r="AL159" t="s">
        <v>387</v>
      </c>
    </row>
    <row r="160" spans="1:38" x14ac:dyDescent="0.3">
      <c r="A160" s="20" t="s">
        <v>282</v>
      </c>
      <c r="B160" s="26" t="s">
        <v>283</v>
      </c>
      <c r="C160" t="s">
        <v>79</v>
      </c>
      <c r="D160" t="s">
        <v>18</v>
      </c>
      <c r="E160" s="13">
        <v>1198.8800000000001</v>
      </c>
      <c r="G160" s="5">
        <v>200.66</v>
      </c>
      <c r="L160" s="5">
        <v>312450</v>
      </c>
      <c r="M160" s="5">
        <f t="shared" si="35"/>
        <v>21651.053472000003</v>
      </c>
      <c r="N160" s="29">
        <v>0.09</v>
      </c>
      <c r="O160" s="5">
        <v>1110</v>
      </c>
      <c r="P160" s="29">
        <f t="shared" si="29"/>
        <v>3.5525684109457513E-3</v>
      </c>
      <c r="Q160" t="s">
        <v>774</v>
      </c>
      <c r="R160" s="29">
        <f t="shared" si="36"/>
        <v>2.3472340425531916E-3</v>
      </c>
      <c r="S160" s="6">
        <v>45.39509984</v>
      </c>
      <c r="T160" s="6">
        <v>470</v>
      </c>
      <c r="U160" s="6">
        <f t="shared" si="40"/>
        <v>470</v>
      </c>
      <c r="V160" s="18">
        <f t="shared" si="39"/>
        <v>1608.9527027027025</v>
      </c>
      <c r="W160" s="18">
        <f t="shared" si="37"/>
        <v>1892.8855325914149</v>
      </c>
      <c r="X160" s="6">
        <f t="shared" si="38"/>
        <v>1029.7297297297298</v>
      </c>
      <c r="Y160" s="5">
        <v>1143000</v>
      </c>
      <c r="Z160" s="6">
        <f t="shared" si="34"/>
        <v>6.7375885775253446</v>
      </c>
      <c r="AB160" s="6">
        <v>2.4700000000000002</v>
      </c>
      <c r="AC160" s="4">
        <v>0.54400000000000004</v>
      </c>
      <c r="AD160" s="31" t="s">
        <v>777</v>
      </c>
      <c r="AE160" s="6">
        <v>1.1032</v>
      </c>
      <c r="AF160" s="4">
        <v>8.1000000000000003E-2</v>
      </c>
      <c r="AG160" s="4">
        <f t="shared" si="31"/>
        <v>1.0577334275189338</v>
      </c>
      <c r="AH160" s="6">
        <f t="shared" si="32"/>
        <v>0.11904208428254553</v>
      </c>
      <c r="AI160">
        <v>1425</v>
      </c>
      <c r="AJ160" s="6">
        <v>7.0328999999999997</v>
      </c>
      <c r="AK160" s="4">
        <f t="shared" si="33"/>
        <v>0.15492641330866605</v>
      </c>
      <c r="AL160" t="s">
        <v>388</v>
      </c>
    </row>
    <row r="161" spans="1:38" x14ac:dyDescent="0.3">
      <c r="A161" s="20" t="s">
        <v>282</v>
      </c>
      <c r="B161" s="26" t="s">
        <v>284</v>
      </c>
      <c r="C161" t="s">
        <v>79</v>
      </c>
      <c r="D161" t="s">
        <v>18</v>
      </c>
      <c r="E161" s="13">
        <v>1198.8800000000001</v>
      </c>
      <c r="G161" s="5">
        <v>200.66</v>
      </c>
      <c r="L161" s="5">
        <v>312450</v>
      </c>
      <c r="M161" s="5">
        <f t="shared" si="35"/>
        <v>21651.053472000003</v>
      </c>
      <c r="N161" s="29">
        <v>0.09</v>
      </c>
      <c r="O161" s="5">
        <v>1110</v>
      </c>
      <c r="P161" s="29">
        <f t="shared" ref="P161:P248" si="41">+O161/L161</f>
        <v>3.5525684109457513E-3</v>
      </c>
      <c r="Q161" t="s">
        <v>774</v>
      </c>
      <c r="R161" s="29">
        <f t="shared" si="36"/>
        <v>4.2543617021276589E-3</v>
      </c>
      <c r="S161" s="6">
        <v>45.39509984</v>
      </c>
      <c r="T161" s="6">
        <v>470</v>
      </c>
      <c r="U161" s="6">
        <f t="shared" si="40"/>
        <v>470</v>
      </c>
      <c r="V161" s="18">
        <f t="shared" si="39"/>
        <v>1608.9527027027025</v>
      </c>
      <c r="W161" s="18">
        <f t="shared" si="37"/>
        <v>1892.8855325914149</v>
      </c>
      <c r="X161" s="6">
        <f t="shared" si="38"/>
        <v>1029.7297297297298</v>
      </c>
      <c r="Y161" s="5">
        <v>1143000</v>
      </c>
      <c r="Z161" s="6">
        <f t="shared" si="34"/>
        <v>6.7375885775253446</v>
      </c>
      <c r="AB161" s="6">
        <v>2.4700000000000002</v>
      </c>
      <c r="AC161" s="4">
        <v>0.54400000000000004</v>
      </c>
      <c r="AD161" s="31" t="s">
        <v>777</v>
      </c>
      <c r="AE161" s="6">
        <v>1.9995499999999997</v>
      </c>
      <c r="AF161" s="4">
        <v>8.1000000000000003E-2</v>
      </c>
      <c r="AG161" s="4">
        <f t="shared" si="31"/>
        <v>1.0577334275189338</v>
      </c>
      <c r="AH161" s="6">
        <f t="shared" si="32"/>
        <v>0.11904208428254553</v>
      </c>
      <c r="AI161">
        <v>1541</v>
      </c>
      <c r="AJ161" s="6">
        <v>7.5845000000000002</v>
      </c>
      <c r="AK161" s="4">
        <f t="shared" si="33"/>
        <v>0.16707750454856143</v>
      </c>
      <c r="AL161" t="s">
        <v>388</v>
      </c>
    </row>
    <row r="162" spans="1:38" x14ac:dyDescent="0.3">
      <c r="A162" s="20" t="s">
        <v>282</v>
      </c>
      <c r="B162" s="26" t="s">
        <v>285</v>
      </c>
      <c r="C162" t="s">
        <v>79</v>
      </c>
      <c r="D162" t="s">
        <v>18</v>
      </c>
      <c r="E162" s="13">
        <v>1198.8800000000001</v>
      </c>
      <c r="G162" s="5">
        <v>200.66</v>
      </c>
      <c r="L162" s="5">
        <v>312450</v>
      </c>
      <c r="M162" s="5">
        <f t="shared" si="35"/>
        <v>17561.410038400001</v>
      </c>
      <c r="N162" s="29">
        <v>7.2999999999999995E-2</v>
      </c>
      <c r="O162" s="5">
        <v>555</v>
      </c>
      <c r="P162" s="29">
        <f t="shared" si="41"/>
        <v>1.7762842054728756E-3</v>
      </c>
      <c r="Q162" t="s">
        <v>774</v>
      </c>
      <c r="R162" s="29">
        <f t="shared" si="36"/>
        <v>2.3472340425531916E-3</v>
      </c>
      <c r="S162" s="6">
        <v>73.394720199999995</v>
      </c>
      <c r="T162" s="6">
        <v>470</v>
      </c>
      <c r="U162" s="6">
        <f t="shared" si="40"/>
        <v>470</v>
      </c>
      <c r="V162" s="18">
        <f t="shared" si="39"/>
        <v>1338.1563381563383</v>
      </c>
      <c r="W162" s="18">
        <f t="shared" si="37"/>
        <v>1574.3015743015744</v>
      </c>
      <c r="X162" s="6">
        <f t="shared" si="38"/>
        <v>935.1351351351351</v>
      </c>
      <c r="Y162" s="5">
        <v>519000</v>
      </c>
      <c r="Z162" s="6">
        <f t="shared" si="34"/>
        <v>8.5670718568248265</v>
      </c>
      <c r="AB162" s="6">
        <v>2.4700000000000002</v>
      </c>
      <c r="AC162" s="4">
        <v>0.59399999999999997</v>
      </c>
      <c r="AD162" s="31" t="s">
        <v>777</v>
      </c>
      <c r="AE162" s="6">
        <v>1.1032</v>
      </c>
      <c r="AF162" s="4">
        <v>2.7000000000000003E-2</v>
      </c>
      <c r="AG162" s="4">
        <f t="shared" si="31"/>
        <v>0.49985810788499369</v>
      </c>
      <c r="AH162" s="6">
        <f t="shared" si="32"/>
        <v>6.4789965618804901E-2</v>
      </c>
      <c r="AI162">
        <v>1353</v>
      </c>
      <c r="AJ162" s="6">
        <v>6.6881499999999994</v>
      </c>
      <c r="AK162" s="4">
        <f t="shared" si="33"/>
        <v>9.112576465684244E-2</v>
      </c>
      <c r="AL162" t="s">
        <v>388</v>
      </c>
    </row>
    <row r="163" spans="1:38" x14ac:dyDescent="0.3">
      <c r="A163" s="20" t="s">
        <v>282</v>
      </c>
      <c r="B163" s="26" t="s">
        <v>286</v>
      </c>
      <c r="C163" t="s">
        <v>79</v>
      </c>
      <c r="D163" t="s">
        <v>18</v>
      </c>
      <c r="E163" s="13">
        <v>1198.8800000000001</v>
      </c>
      <c r="G163" s="5">
        <v>200.66</v>
      </c>
      <c r="L163" s="5">
        <v>312450</v>
      </c>
      <c r="M163" s="5">
        <f t="shared" si="35"/>
        <v>19245.380864000002</v>
      </c>
      <c r="N163" s="29">
        <v>0.08</v>
      </c>
      <c r="O163" s="5">
        <v>1110</v>
      </c>
      <c r="P163" s="29">
        <f t="shared" si="41"/>
        <v>3.5525684109457513E-3</v>
      </c>
      <c r="Q163" t="s">
        <v>774</v>
      </c>
      <c r="R163" s="29">
        <f t="shared" si="36"/>
        <v>2.3472340425531916E-3</v>
      </c>
      <c r="S163" s="6">
        <v>73.394720199999995</v>
      </c>
      <c r="T163" s="6">
        <v>470</v>
      </c>
      <c r="U163" s="6">
        <f t="shared" si="40"/>
        <v>470</v>
      </c>
      <c r="V163" s="18">
        <f t="shared" si="39"/>
        <v>1608.9527027027025</v>
      </c>
      <c r="W163" s="18">
        <f t="shared" si="37"/>
        <v>1892.8855325914149</v>
      </c>
      <c r="X163" s="6">
        <f t="shared" si="38"/>
        <v>1029.7297297297298</v>
      </c>
      <c r="Y163" s="5">
        <v>1143000</v>
      </c>
      <c r="Z163" s="6">
        <f t="shared" si="34"/>
        <v>8.5670718568248265</v>
      </c>
      <c r="AB163" s="6">
        <v>2.4700000000000002</v>
      </c>
      <c r="AC163" s="4">
        <v>0.54400000000000004</v>
      </c>
      <c r="AD163" s="31" t="s">
        <v>777</v>
      </c>
      <c r="AE163" s="6">
        <v>1.1032</v>
      </c>
      <c r="AF163" s="4">
        <v>0.05</v>
      </c>
      <c r="AG163" s="4">
        <f t="shared" si="31"/>
        <v>0.59017752814224111</v>
      </c>
      <c r="AH163" s="6">
        <f t="shared" si="32"/>
        <v>0.13195876402919077</v>
      </c>
      <c r="AI163">
        <v>1666</v>
      </c>
      <c r="AJ163" s="6">
        <v>8.20505</v>
      </c>
      <c r="AK163" s="4">
        <f t="shared" si="33"/>
        <v>0.11179346385736341</v>
      </c>
      <c r="AL163" t="s">
        <v>388</v>
      </c>
    </row>
    <row r="164" spans="1:38" x14ac:dyDescent="0.3">
      <c r="A164" s="20" t="s">
        <v>282</v>
      </c>
      <c r="B164" s="26" t="s">
        <v>287</v>
      </c>
      <c r="C164" t="s">
        <v>79</v>
      </c>
      <c r="D164" t="s">
        <v>18</v>
      </c>
      <c r="E164" s="13">
        <v>1198.8800000000001</v>
      </c>
      <c r="G164" s="5">
        <v>200.66</v>
      </c>
      <c r="L164" s="5">
        <v>312450</v>
      </c>
      <c r="M164" s="5">
        <f t="shared" si="35"/>
        <v>19245.380864000002</v>
      </c>
      <c r="N164" s="29">
        <v>0.08</v>
      </c>
      <c r="O164" s="5">
        <v>1110</v>
      </c>
      <c r="P164" s="29">
        <f t="shared" si="41"/>
        <v>3.5525684109457513E-3</v>
      </c>
      <c r="Q164" t="s">
        <v>774</v>
      </c>
      <c r="R164" s="29">
        <f t="shared" si="36"/>
        <v>4.2543617021276589E-3</v>
      </c>
      <c r="S164" s="6">
        <v>73.394720199999995</v>
      </c>
      <c r="T164" s="6">
        <v>470</v>
      </c>
      <c r="U164" s="6">
        <f t="shared" si="40"/>
        <v>470</v>
      </c>
      <c r="V164" s="18">
        <f t="shared" si="39"/>
        <v>1608.9527027027025</v>
      </c>
      <c r="W164" s="18">
        <f t="shared" si="37"/>
        <v>1892.8855325914149</v>
      </c>
      <c r="X164" s="6">
        <f t="shared" si="38"/>
        <v>1029.7297297297298</v>
      </c>
      <c r="Y164" s="5">
        <v>1143000</v>
      </c>
      <c r="Z164" s="6">
        <f t="shared" si="34"/>
        <v>8.5670718568248265</v>
      </c>
      <c r="AB164" s="6">
        <v>2.4700000000000002</v>
      </c>
      <c r="AC164" s="4">
        <v>0.54400000000000004</v>
      </c>
      <c r="AD164" s="31" t="s">
        <v>777</v>
      </c>
      <c r="AE164" s="6">
        <v>1.9995499999999997</v>
      </c>
      <c r="AF164" s="4">
        <v>0.05</v>
      </c>
      <c r="AG164" s="4">
        <f t="shared" si="31"/>
        <v>0.59017752814224111</v>
      </c>
      <c r="AH164" s="6">
        <f t="shared" si="32"/>
        <v>0.13195876402919077</v>
      </c>
      <c r="AI164">
        <v>1851</v>
      </c>
      <c r="AJ164" s="6">
        <v>9.1703499999999991</v>
      </c>
      <c r="AK164" s="4">
        <f t="shared" si="33"/>
        <v>0.12494563607587675</v>
      </c>
      <c r="AL164" t="s">
        <v>388</v>
      </c>
    </row>
    <row r="165" spans="1:38" x14ac:dyDescent="0.3">
      <c r="A165" s="20" t="s">
        <v>282</v>
      </c>
      <c r="B165" s="26" t="s">
        <v>288</v>
      </c>
      <c r="C165" t="s">
        <v>79</v>
      </c>
      <c r="D165" t="s">
        <v>18</v>
      </c>
      <c r="E165" s="13">
        <v>1198.8800000000001</v>
      </c>
      <c r="G165" s="5">
        <v>200.66</v>
      </c>
      <c r="L165" s="5">
        <v>312450</v>
      </c>
      <c r="M165" s="5">
        <f t="shared" si="35"/>
        <v>19245.380864000002</v>
      </c>
      <c r="N165" s="29">
        <v>0.08</v>
      </c>
      <c r="O165" s="5">
        <v>1110</v>
      </c>
      <c r="P165" s="29">
        <f t="shared" si="41"/>
        <v>3.5525684109457513E-3</v>
      </c>
      <c r="Q165" t="s">
        <v>774</v>
      </c>
      <c r="R165" s="29">
        <f t="shared" si="36"/>
        <v>2.3472340425531916E-3</v>
      </c>
      <c r="S165" s="6">
        <v>84.895179880000001</v>
      </c>
      <c r="T165" s="6">
        <v>470</v>
      </c>
      <c r="U165" s="6">
        <f t="shared" si="40"/>
        <v>470</v>
      </c>
      <c r="V165" s="18">
        <f t="shared" si="39"/>
        <v>1608.9527027027025</v>
      </c>
      <c r="W165" s="18">
        <f t="shared" si="37"/>
        <v>1892.8855325914149</v>
      </c>
      <c r="X165" s="6">
        <f t="shared" si="38"/>
        <v>1029.7297297297298</v>
      </c>
      <c r="Y165" s="5">
        <v>1143000</v>
      </c>
      <c r="Z165" s="6">
        <f t="shared" si="34"/>
        <v>9.2138580345043302</v>
      </c>
      <c r="AB165" s="6">
        <v>2.4700000000000002</v>
      </c>
      <c r="AC165" s="4">
        <v>0.54400000000000004</v>
      </c>
      <c r="AD165" s="31" t="s">
        <v>777</v>
      </c>
      <c r="AE165" s="6">
        <v>1.1032</v>
      </c>
      <c r="AF165" s="4">
        <v>4.2999999999999997E-2</v>
      </c>
      <c r="AG165" s="4">
        <f t="shared" si="31"/>
        <v>0.5102281967899096</v>
      </c>
      <c r="AH165" s="6">
        <f t="shared" si="32"/>
        <v>0.13195876402919077</v>
      </c>
      <c r="AI165">
        <v>1556</v>
      </c>
      <c r="AJ165" s="6">
        <v>7.7224000000000004</v>
      </c>
      <c r="AK165" s="4">
        <f t="shared" si="33"/>
        <v>9.0963939424071813E-2</v>
      </c>
      <c r="AL165" t="s">
        <v>388</v>
      </c>
    </row>
    <row r="166" spans="1:38" x14ac:dyDescent="0.3">
      <c r="A166" s="20" t="s">
        <v>282</v>
      </c>
      <c r="B166" s="26" t="s">
        <v>289</v>
      </c>
      <c r="C166" t="s">
        <v>79</v>
      </c>
      <c r="D166" t="s">
        <v>18</v>
      </c>
      <c r="E166" s="13">
        <v>1198.8800000000001</v>
      </c>
      <c r="G166" s="5">
        <v>200.66</v>
      </c>
      <c r="L166" s="5">
        <v>312450</v>
      </c>
      <c r="M166" s="5">
        <f t="shared" si="35"/>
        <v>19245.380864000002</v>
      </c>
      <c r="N166" s="29">
        <v>0.08</v>
      </c>
      <c r="O166" s="5">
        <v>1110</v>
      </c>
      <c r="P166" s="29">
        <f t="shared" si="41"/>
        <v>3.5525684109457513E-3</v>
      </c>
      <c r="Q166" t="s">
        <v>774</v>
      </c>
      <c r="R166" s="29">
        <f t="shared" si="36"/>
        <v>4.2543617021276589E-3</v>
      </c>
      <c r="S166" s="6">
        <v>84.895179880000001</v>
      </c>
      <c r="T166" s="6">
        <v>470</v>
      </c>
      <c r="U166" s="6">
        <f t="shared" si="40"/>
        <v>470</v>
      </c>
      <c r="V166" s="18">
        <f t="shared" si="39"/>
        <v>1608.9527027027025</v>
      </c>
      <c r="W166" s="18">
        <f t="shared" si="37"/>
        <v>1892.8855325914149</v>
      </c>
      <c r="X166" s="6">
        <f t="shared" si="38"/>
        <v>1029.7297297297298</v>
      </c>
      <c r="Y166" s="5">
        <v>1143000</v>
      </c>
      <c r="Z166" s="6">
        <f t="shared" si="34"/>
        <v>9.2138580345043302</v>
      </c>
      <c r="AB166" s="6">
        <v>2.4700000000000002</v>
      </c>
      <c r="AC166" s="4">
        <v>0.54400000000000004</v>
      </c>
      <c r="AD166" s="31" t="s">
        <v>777</v>
      </c>
      <c r="AE166" s="6">
        <v>1.9995499999999997</v>
      </c>
      <c r="AF166" s="4">
        <v>4.2999999999999997E-2</v>
      </c>
      <c r="AG166" s="4">
        <f t="shared" si="31"/>
        <v>0.5102281967899096</v>
      </c>
      <c r="AH166" s="6">
        <f t="shared" si="32"/>
        <v>0.13195876402919077</v>
      </c>
      <c r="AI166">
        <v>1877</v>
      </c>
      <c r="AJ166" s="6">
        <v>9.3082499999999992</v>
      </c>
      <c r="AK166" s="4">
        <f t="shared" si="33"/>
        <v>0.10964403412722941</v>
      </c>
      <c r="AL166" t="s">
        <v>388</v>
      </c>
    </row>
    <row r="167" spans="1:38" x14ac:dyDescent="0.3">
      <c r="A167" s="20" t="s">
        <v>290</v>
      </c>
      <c r="B167" s="26" t="s">
        <v>291</v>
      </c>
      <c r="C167" t="s">
        <v>79</v>
      </c>
      <c r="D167" t="s">
        <v>18</v>
      </c>
      <c r="E167" s="13">
        <v>599.44000000000005</v>
      </c>
      <c r="G167" s="5">
        <v>119.38</v>
      </c>
      <c r="L167" s="5">
        <v>159600</v>
      </c>
      <c r="M167" s="5">
        <f t="shared" si="35"/>
        <v>2862.4458880000002</v>
      </c>
      <c r="N167" s="29">
        <v>0.04</v>
      </c>
      <c r="O167" s="5">
        <v>678</v>
      </c>
      <c r="P167" s="29">
        <f t="shared" si="41"/>
        <v>4.2481203007518793E-3</v>
      </c>
      <c r="Q167" t="s">
        <v>774</v>
      </c>
      <c r="R167" s="29">
        <f t="shared" si="36"/>
        <v>5.2607954545454538E-3</v>
      </c>
      <c r="S167" s="6">
        <v>32.598425280000001</v>
      </c>
      <c r="T167" s="6">
        <v>616</v>
      </c>
      <c r="U167" s="6">
        <f t="shared" si="40"/>
        <v>616</v>
      </c>
      <c r="V167" s="18">
        <f t="shared" si="39"/>
        <v>1566.4885072578054</v>
      </c>
      <c r="W167" s="18">
        <f t="shared" si="37"/>
        <v>1842.9276555974182</v>
      </c>
      <c r="X167" s="6">
        <f t="shared" si="38"/>
        <v>930.67846607669617</v>
      </c>
      <c r="Y167" s="5">
        <v>631000</v>
      </c>
      <c r="Z167" s="6">
        <f t="shared" si="34"/>
        <v>5.7095030676933698</v>
      </c>
      <c r="AB167" s="6">
        <v>2.78</v>
      </c>
      <c r="AC167" s="4">
        <v>0.505</v>
      </c>
      <c r="AD167" s="31" t="s">
        <v>777</v>
      </c>
      <c r="AE167" s="6">
        <v>3.2406499999999996</v>
      </c>
      <c r="AF167" s="4">
        <v>0.121</v>
      </c>
      <c r="AG167" s="4">
        <f t="shared" si="31"/>
        <v>0.9600043977515833</v>
      </c>
      <c r="AH167" s="6">
        <f t="shared" si="32"/>
        <v>0.21264451064826653</v>
      </c>
      <c r="AI167">
        <v>506</v>
      </c>
      <c r="AJ167" s="6">
        <v>7.7913499999999987</v>
      </c>
      <c r="AK167" s="4">
        <f t="shared" si="33"/>
        <v>0.23901001146764592</v>
      </c>
      <c r="AL167" t="s">
        <v>387</v>
      </c>
    </row>
    <row r="168" spans="1:38" x14ac:dyDescent="0.3">
      <c r="A168" s="20" t="s">
        <v>290</v>
      </c>
      <c r="B168" s="26" t="s">
        <v>292</v>
      </c>
      <c r="C168" t="s">
        <v>79</v>
      </c>
      <c r="D168" t="s">
        <v>18</v>
      </c>
      <c r="E168" s="13">
        <v>599.44000000000005</v>
      </c>
      <c r="G168" s="5">
        <v>119.38</v>
      </c>
      <c r="L168" s="5">
        <v>159600</v>
      </c>
      <c r="M168" s="5">
        <f t="shared" si="35"/>
        <v>2790.8847407999997</v>
      </c>
      <c r="N168" s="29">
        <v>3.9E-2</v>
      </c>
      <c r="O168" s="5">
        <v>678</v>
      </c>
      <c r="P168" s="29">
        <f t="shared" si="41"/>
        <v>4.2481203007518793E-3</v>
      </c>
      <c r="Q168" t="s">
        <v>774</v>
      </c>
      <c r="R168" s="29">
        <f t="shared" si="36"/>
        <v>5.2543545878693618E-3</v>
      </c>
      <c r="S168" s="6">
        <v>33.901534919999996</v>
      </c>
      <c r="T168" s="6">
        <v>643</v>
      </c>
      <c r="U168" s="6">
        <f t="shared" si="40"/>
        <v>643</v>
      </c>
      <c r="V168" s="18">
        <f t="shared" si="39"/>
        <v>1567.7322495704241</v>
      </c>
      <c r="W168" s="18">
        <f t="shared" si="37"/>
        <v>1844.3908818475577</v>
      </c>
      <c r="X168" s="6">
        <f t="shared" si="38"/>
        <v>927.72861356932151</v>
      </c>
      <c r="Y168" s="5">
        <v>629000</v>
      </c>
      <c r="Z168" s="6">
        <f t="shared" si="34"/>
        <v>5.8225024620003376</v>
      </c>
      <c r="AB168" s="6">
        <v>2.78</v>
      </c>
      <c r="AC168" s="4">
        <v>0.503</v>
      </c>
      <c r="AD168" s="31" t="s">
        <v>777</v>
      </c>
      <c r="AE168" s="6">
        <v>3.3785499999999997</v>
      </c>
      <c r="AF168" s="4">
        <v>0.11599999999999999</v>
      </c>
      <c r="AG168" s="4">
        <f t="shared" si="31"/>
        <v>0.93614980178435925</v>
      </c>
      <c r="AH168" s="6">
        <f t="shared" si="32"/>
        <v>0.20984759087356764</v>
      </c>
      <c r="AI168">
        <v>515</v>
      </c>
      <c r="AJ168" s="6">
        <v>7.9292499999999988</v>
      </c>
      <c r="AK168" s="4">
        <f t="shared" si="33"/>
        <v>0.23389058987185232</v>
      </c>
      <c r="AL168" t="s">
        <v>387</v>
      </c>
    </row>
    <row r="169" spans="1:38" x14ac:dyDescent="0.3">
      <c r="A169" s="20" t="s">
        <v>290</v>
      </c>
      <c r="B169" s="26" t="s">
        <v>293</v>
      </c>
      <c r="C169" t="s">
        <v>79</v>
      </c>
      <c r="D169" t="s">
        <v>18</v>
      </c>
      <c r="E169" s="13">
        <v>599.44000000000005</v>
      </c>
      <c r="G169" s="5">
        <v>119.38</v>
      </c>
      <c r="L169" s="5">
        <v>159600</v>
      </c>
      <c r="M169" s="5">
        <f t="shared" si="35"/>
        <v>3792.7408016000004</v>
      </c>
      <c r="N169" s="29">
        <v>5.2999999999999999E-2</v>
      </c>
      <c r="O169" s="5">
        <v>452</v>
      </c>
      <c r="P169" s="29">
        <f t="shared" si="41"/>
        <v>2.832080200501253E-3</v>
      </c>
      <c r="Q169" t="s">
        <v>774</v>
      </c>
      <c r="R169" s="29">
        <f t="shared" si="36"/>
        <v>5.3038461538461538E-3</v>
      </c>
      <c r="S169" s="6">
        <v>31.102262359999997</v>
      </c>
      <c r="T169" s="6">
        <v>663</v>
      </c>
      <c r="U169" s="6">
        <f t="shared" si="40"/>
        <v>663</v>
      </c>
      <c r="V169" s="18">
        <f t="shared" si="39"/>
        <v>1567.7297818277402</v>
      </c>
      <c r="W169" s="18">
        <f t="shared" si="37"/>
        <v>1844.3879786208709</v>
      </c>
      <c r="X169" s="6">
        <f t="shared" si="38"/>
        <v>931.4159292035398</v>
      </c>
      <c r="Y169" s="5">
        <v>421000</v>
      </c>
      <c r="Z169" s="6">
        <f t="shared" si="34"/>
        <v>5.576940232779978</v>
      </c>
      <c r="AB169" s="6">
        <v>2.78</v>
      </c>
      <c r="AC169" s="4">
        <v>0.505</v>
      </c>
      <c r="AD169" s="31" t="s">
        <v>777</v>
      </c>
      <c r="AE169" s="6">
        <v>3.5164499999999999</v>
      </c>
      <c r="AF169" s="4">
        <v>8.5000000000000006E-2</v>
      </c>
      <c r="AG169" s="4">
        <f t="shared" si="31"/>
        <v>1.2725420426570695</v>
      </c>
      <c r="AH169" s="6">
        <f t="shared" si="32"/>
        <v>0.112179276915936</v>
      </c>
      <c r="AI169">
        <v>489</v>
      </c>
      <c r="AJ169" s="6">
        <v>7.5155500000000002</v>
      </c>
      <c r="AK169" s="4">
        <f t="shared" si="33"/>
        <v>0.24163997824369202</v>
      </c>
      <c r="AL169" t="s">
        <v>387</v>
      </c>
    </row>
    <row r="170" spans="1:38" x14ac:dyDescent="0.3">
      <c r="A170" s="20" t="s">
        <v>290</v>
      </c>
      <c r="B170" s="26" t="s">
        <v>294</v>
      </c>
      <c r="C170" t="s">
        <v>79</v>
      </c>
      <c r="D170" t="s">
        <v>18</v>
      </c>
      <c r="E170" s="13">
        <v>599.44000000000005</v>
      </c>
      <c r="G170" s="5">
        <v>119.38</v>
      </c>
      <c r="L170" s="5">
        <v>159600</v>
      </c>
      <c r="M170" s="5">
        <f t="shared" si="35"/>
        <v>4723.0357152000006</v>
      </c>
      <c r="N170" s="29">
        <v>6.6000000000000003E-2</v>
      </c>
      <c r="O170" s="5">
        <v>226</v>
      </c>
      <c r="P170" s="29">
        <f t="shared" si="41"/>
        <v>1.4160401002506265E-3</v>
      </c>
      <c r="Q170" t="s">
        <v>774</v>
      </c>
      <c r="R170" s="29">
        <f t="shared" si="36"/>
        <v>5.2872456964006258E-3</v>
      </c>
      <c r="S170" s="6">
        <v>31.502158439999999</v>
      </c>
      <c r="T170" s="6">
        <v>639</v>
      </c>
      <c r="U170" s="6">
        <f t="shared" si="40"/>
        <v>639</v>
      </c>
      <c r="V170" s="18">
        <f t="shared" si="39"/>
        <v>1566.5075671360385</v>
      </c>
      <c r="W170" s="18">
        <f t="shared" si="37"/>
        <v>1842.9500789835747</v>
      </c>
      <c r="X170" s="6">
        <f t="shared" si="38"/>
        <v>960.17699115044252</v>
      </c>
      <c r="Y170" s="5">
        <v>217000</v>
      </c>
      <c r="Z170" s="6">
        <f t="shared" si="34"/>
        <v>5.6126783659853521</v>
      </c>
      <c r="AB170" s="6">
        <v>2.78</v>
      </c>
      <c r="AC170" s="4">
        <v>0.52100000000000002</v>
      </c>
      <c r="AD170" s="31" t="s">
        <v>777</v>
      </c>
      <c r="AE170" s="6">
        <v>3.3785499999999997</v>
      </c>
      <c r="AF170" s="4">
        <v>4.2999999999999997E-2</v>
      </c>
      <c r="AG170" s="4">
        <f t="shared" si="31"/>
        <v>1.4091808222271986</v>
      </c>
      <c r="AH170" s="6">
        <f t="shared" si="32"/>
        <v>4.996904088898764E-2</v>
      </c>
      <c r="AI170">
        <v>469</v>
      </c>
      <c r="AJ170" s="6">
        <v>7.2397499999999999</v>
      </c>
      <c r="AK170" s="4">
        <f t="shared" si="33"/>
        <v>0.2298175857946069</v>
      </c>
      <c r="AL170" t="s">
        <v>387</v>
      </c>
    </row>
    <row r="171" spans="1:38" x14ac:dyDescent="0.3">
      <c r="A171" s="20" t="s">
        <v>290</v>
      </c>
      <c r="B171" s="26" t="s">
        <v>295</v>
      </c>
      <c r="C171" t="s">
        <v>79</v>
      </c>
      <c r="D171" t="s">
        <v>18</v>
      </c>
      <c r="E171" s="13">
        <v>599.44000000000005</v>
      </c>
      <c r="G171" s="5">
        <v>119.38</v>
      </c>
      <c r="L171" s="5">
        <v>159600</v>
      </c>
      <c r="M171" s="5">
        <f t="shared" si="35"/>
        <v>4794.5968624000006</v>
      </c>
      <c r="N171" s="29">
        <v>6.7000000000000004E-2</v>
      </c>
      <c r="O171" s="5">
        <v>226</v>
      </c>
      <c r="P171" s="29">
        <f t="shared" si="41"/>
        <v>1.4160401002506265E-3</v>
      </c>
      <c r="Q171" t="s">
        <v>774</v>
      </c>
      <c r="R171" s="29">
        <f t="shared" si="36"/>
        <v>5.3441489361702125E-3</v>
      </c>
      <c r="S171" s="6">
        <v>30.398996839999999</v>
      </c>
      <c r="T171" s="6">
        <v>658</v>
      </c>
      <c r="U171" s="6">
        <f t="shared" si="40"/>
        <v>658</v>
      </c>
      <c r="V171" s="18">
        <f t="shared" si="39"/>
        <v>1565.8604519973203</v>
      </c>
      <c r="W171" s="18">
        <f t="shared" si="37"/>
        <v>1842.188767055671</v>
      </c>
      <c r="X171" s="6">
        <f t="shared" si="38"/>
        <v>924.77876106194685</v>
      </c>
      <c r="Y171" s="5">
        <v>209000</v>
      </c>
      <c r="Z171" s="6">
        <f t="shared" si="34"/>
        <v>5.5135285289912117</v>
      </c>
      <c r="AB171" s="6">
        <v>2.78</v>
      </c>
      <c r="AC171" s="4">
        <v>0.502</v>
      </c>
      <c r="AD171" s="31" t="s">
        <v>777</v>
      </c>
      <c r="AE171" s="6">
        <v>3.5164499999999999</v>
      </c>
      <c r="AF171" s="4">
        <v>4.2999999999999997E-2</v>
      </c>
      <c r="AG171" s="4">
        <f t="shared" si="31"/>
        <v>1.5231858286355475</v>
      </c>
      <c r="AH171" s="6">
        <f t="shared" si="32"/>
        <v>4.7886871489369896E-2</v>
      </c>
      <c r="AI171">
        <v>454</v>
      </c>
      <c r="AJ171" s="6">
        <v>7.0328999999999997</v>
      </c>
      <c r="AK171" s="4">
        <f t="shared" si="33"/>
        <v>0.23135302908238994</v>
      </c>
      <c r="AL171" t="s">
        <v>387</v>
      </c>
    </row>
    <row r="172" spans="1:38" x14ac:dyDescent="0.3">
      <c r="A172" s="20" t="s">
        <v>298</v>
      </c>
      <c r="B172" s="26" t="s">
        <v>299</v>
      </c>
      <c r="C172" t="s">
        <v>182</v>
      </c>
      <c r="D172" t="s">
        <v>46</v>
      </c>
      <c r="E172" s="13">
        <v>490.21999999999997</v>
      </c>
      <c r="G172" s="5">
        <v>96.52</v>
      </c>
      <c r="L172" s="5">
        <v>91500</v>
      </c>
      <c r="M172" s="5">
        <f t="shared" si="35"/>
        <v>567.79241279999997</v>
      </c>
      <c r="N172" s="29">
        <v>1.2E-2</v>
      </c>
      <c r="O172" s="5">
        <v>198</v>
      </c>
      <c r="P172" s="29">
        <f t="shared" si="41"/>
        <v>2.163934426229508E-3</v>
      </c>
      <c r="Q172" t="s">
        <v>774</v>
      </c>
      <c r="R172" s="29">
        <f t="shared" si="36"/>
        <v>1.8009328358208957E-3</v>
      </c>
      <c r="S172" s="6">
        <v>43.499040839999999</v>
      </c>
      <c r="T172" s="6">
        <v>536</v>
      </c>
      <c r="U172" s="6">
        <f t="shared" si="40"/>
        <v>536</v>
      </c>
      <c r="V172" s="18">
        <f t="shared" si="39"/>
        <v>2879.4037940379403</v>
      </c>
      <c r="W172" s="18">
        <f t="shared" si="37"/>
        <v>3387.5338753387537</v>
      </c>
      <c r="X172" s="6">
        <f t="shared" si="38"/>
        <v>1111.1111111111111</v>
      </c>
      <c r="Y172" s="5">
        <v>220000</v>
      </c>
      <c r="Z172" s="6">
        <f t="shared" si="34"/>
        <v>6.595380265003679</v>
      </c>
      <c r="AB172" s="6">
        <v>2.69</v>
      </c>
      <c r="AC172" s="4">
        <v>0.32799999999999996</v>
      </c>
      <c r="AD172" s="31" t="s">
        <v>777</v>
      </c>
      <c r="AE172" s="6">
        <v>0.96530000000000005</v>
      </c>
      <c r="AF172" s="4">
        <v>0.03</v>
      </c>
      <c r="AG172" s="4">
        <f t="shared" si="31"/>
        <v>0.29110621182456764</v>
      </c>
      <c r="AH172" s="6">
        <f t="shared" si="32"/>
        <v>0.49205711407439534</v>
      </c>
      <c r="AI172">
        <v>151</v>
      </c>
      <c r="AJ172" s="6">
        <v>3.7233000000000001</v>
      </c>
      <c r="AK172" s="4">
        <f t="shared" si="33"/>
        <v>8.5594990788307235E-2</v>
      </c>
      <c r="AL172" t="s">
        <v>3</v>
      </c>
    </row>
    <row r="173" spans="1:38" x14ac:dyDescent="0.3">
      <c r="A173" s="20" t="s">
        <v>298</v>
      </c>
      <c r="B173" s="26" t="s">
        <v>300</v>
      </c>
      <c r="C173" t="s">
        <v>182</v>
      </c>
      <c r="D173" t="s">
        <v>46</v>
      </c>
      <c r="E173" s="13">
        <v>490.21999999999997</v>
      </c>
      <c r="G173" s="5">
        <v>96.52</v>
      </c>
      <c r="L173" s="5">
        <v>91500</v>
      </c>
      <c r="M173" s="5">
        <f t="shared" si="35"/>
        <v>567.79241279999997</v>
      </c>
      <c r="N173" s="29">
        <v>1.2E-2</v>
      </c>
      <c r="O173" s="5">
        <v>198</v>
      </c>
      <c r="P173" s="29">
        <f t="shared" si="41"/>
        <v>2.163934426229508E-3</v>
      </c>
      <c r="Q173" t="s">
        <v>774</v>
      </c>
      <c r="R173" s="29">
        <f t="shared" si="36"/>
        <v>3.7047761194029848E-3</v>
      </c>
      <c r="S173" s="6">
        <v>44.69872908</v>
      </c>
      <c r="T173" s="6">
        <v>335</v>
      </c>
      <c r="U173" s="6">
        <f t="shared" si="40"/>
        <v>335</v>
      </c>
      <c r="V173" s="18">
        <f t="shared" si="39"/>
        <v>2879.4037940379403</v>
      </c>
      <c r="W173" s="18">
        <f t="shared" si="37"/>
        <v>3387.5338753387537</v>
      </c>
      <c r="X173" s="6">
        <f t="shared" si="38"/>
        <v>1111.1111111111111</v>
      </c>
      <c r="Y173" s="5">
        <v>220000</v>
      </c>
      <c r="Z173" s="6">
        <f t="shared" si="34"/>
        <v>6.6857108133690613</v>
      </c>
      <c r="AB173" s="6">
        <v>2.69</v>
      </c>
      <c r="AC173" s="4">
        <v>0.32799999999999996</v>
      </c>
      <c r="AD173" s="31" t="s">
        <v>777</v>
      </c>
      <c r="AE173" s="6">
        <v>1.2410999999999999</v>
      </c>
      <c r="AF173" s="4">
        <v>2.8999999999999998E-2</v>
      </c>
      <c r="AG173" s="4">
        <f t="shared" si="31"/>
        <v>0.22933182235647045</v>
      </c>
      <c r="AH173" s="6">
        <f t="shared" si="32"/>
        <v>0.60783705442293434</v>
      </c>
      <c r="AI173">
        <v>156</v>
      </c>
      <c r="AJ173" s="6">
        <v>3.7922500000000001</v>
      </c>
      <c r="AK173" s="4">
        <f t="shared" si="33"/>
        <v>8.4840219801614103E-2</v>
      </c>
      <c r="AL173" t="s">
        <v>3</v>
      </c>
    </row>
    <row r="174" spans="1:38" x14ac:dyDescent="0.3">
      <c r="A174" s="20" t="s">
        <v>298</v>
      </c>
      <c r="B174" s="26" t="s">
        <v>301</v>
      </c>
      <c r="C174" t="s">
        <v>182</v>
      </c>
      <c r="D174" t="s">
        <v>46</v>
      </c>
      <c r="E174" s="13">
        <v>490.21999999999997</v>
      </c>
      <c r="G174" s="5">
        <v>96.52</v>
      </c>
      <c r="L174" s="5">
        <v>91500</v>
      </c>
      <c r="M174" s="5">
        <f t="shared" si="35"/>
        <v>567.79241279999997</v>
      </c>
      <c r="N174" s="29">
        <v>1.2E-2</v>
      </c>
      <c r="O174" s="5">
        <v>198</v>
      </c>
      <c r="P174" s="29">
        <f t="shared" si="41"/>
        <v>2.163934426229508E-3</v>
      </c>
      <c r="Q174" t="s">
        <v>774</v>
      </c>
      <c r="R174" s="29">
        <f t="shared" si="36"/>
        <v>1.9298982188295163E-3</v>
      </c>
      <c r="S174" s="6">
        <v>43.195671400000002</v>
      </c>
      <c r="T174" s="6">
        <v>393</v>
      </c>
      <c r="U174" s="6">
        <f t="shared" si="40"/>
        <v>393</v>
      </c>
      <c r="V174" s="18">
        <f t="shared" si="39"/>
        <v>2879.4037940379403</v>
      </c>
      <c r="W174" s="18">
        <f t="shared" si="37"/>
        <v>3387.5338753387537</v>
      </c>
      <c r="X174" s="6">
        <f t="shared" si="38"/>
        <v>1111.1111111111111</v>
      </c>
      <c r="Y174" s="5">
        <v>220000</v>
      </c>
      <c r="Z174" s="6">
        <f t="shared" si="34"/>
        <v>6.5723413940543294</v>
      </c>
      <c r="AB174" s="6">
        <v>2.69</v>
      </c>
      <c r="AC174" s="4">
        <v>0.32799999999999996</v>
      </c>
      <c r="AD174" s="31" t="s">
        <v>777</v>
      </c>
      <c r="AE174" s="6">
        <v>0.75844999999999996</v>
      </c>
      <c r="AF174" s="4">
        <v>0.03</v>
      </c>
      <c r="AG174" s="4">
        <f t="shared" si="31"/>
        <v>0.25342449005051365</v>
      </c>
      <c r="AH174" s="6">
        <f t="shared" si="32"/>
        <v>0.56919078286415048</v>
      </c>
      <c r="AI174">
        <v>146</v>
      </c>
      <c r="AJ174" s="6">
        <v>3.5853999999999999</v>
      </c>
      <c r="AK174" s="4">
        <f t="shared" si="33"/>
        <v>8.3003687262978854E-2</v>
      </c>
      <c r="AL174" t="s">
        <v>3</v>
      </c>
    </row>
    <row r="175" spans="1:38" x14ac:dyDescent="0.3">
      <c r="A175" s="20" t="s">
        <v>298</v>
      </c>
      <c r="B175" s="26" t="s">
        <v>302</v>
      </c>
      <c r="C175" t="s">
        <v>182</v>
      </c>
      <c r="D175" t="s">
        <v>46</v>
      </c>
      <c r="E175" s="13">
        <v>490.21999999999997</v>
      </c>
      <c r="G175" s="5">
        <v>96.52</v>
      </c>
      <c r="L175" s="5">
        <v>91500</v>
      </c>
      <c r="M175" s="5">
        <f t="shared" si="35"/>
        <v>567.79241279999997</v>
      </c>
      <c r="N175" s="29">
        <v>1.2E-2</v>
      </c>
      <c r="O175" s="5">
        <v>198</v>
      </c>
      <c r="P175" s="29">
        <f t="shared" si="41"/>
        <v>2.163934426229508E-3</v>
      </c>
      <c r="Q175" t="s">
        <v>774</v>
      </c>
      <c r="R175" s="29">
        <f t="shared" si="36"/>
        <v>1.4965891472868218E-3</v>
      </c>
      <c r="S175" s="6">
        <v>38.100443759999997</v>
      </c>
      <c r="T175" s="6">
        <v>645</v>
      </c>
      <c r="U175" s="6">
        <f t="shared" si="40"/>
        <v>645</v>
      </c>
      <c r="V175" s="18">
        <f t="shared" si="39"/>
        <v>2879.4037940379403</v>
      </c>
      <c r="W175" s="18">
        <f t="shared" si="37"/>
        <v>3387.5338753387537</v>
      </c>
      <c r="X175" s="6">
        <f t="shared" si="38"/>
        <v>1111.1111111111111</v>
      </c>
      <c r="Y175" s="5">
        <v>220000</v>
      </c>
      <c r="Z175" s="6">
        <f t="shared" si="34"/>
        <v>6.17255569112179</v>
      </c>
      <c r="AB175" s="6">
        <v>2.69</v>
      </c>
      <c r="AC175" s="4">
        <v>0.32799999999999996</v>
      </c>
      <c r="AD175" s="31" t="s">
        <v>777</v>
      </c>
      <c r="AE175" s="6">
        <v>0.96530000000000005</v>
      </c>
      <c r="AF175" s="4">
        <v>3.5000000000000003E-2</v>
      </c>
      <c r="AG175" s="4">
        <f t="shared" si="31"/>
        <v>0.36668446921350401</v>
      </c>
      <c r="AH175" s="6">
        <f t="shared" si="32"/>
        <v>0.445988970764302</v>
      </c>
      <c r="AI175">
        <v>139</v>
      </c>
      <c r="AJ175" s="6">
        <v>3.3785499999999997</v>
      </c>
      <c r="AK175" s="4">
        <f t="shared" si="33"/>
        <v>8.867482020109678E-2</v>
      </c>
      <c r="AL175" t="s">
        <v>3</v>
      </c>
    </row>
    <row r="176" spans="1:38" x14ac:dyDescent="0.3">
      <c r="A176" s="20" t="s">
        <v>298</v>
      </c>
      <c r="B176" s="26" t="s">
        <v>303</v>
      </c>
      <c r="C176" t="s">
        <v>182</v>
      </c>
      <c r="D176" t="s">
        <v>46</v>
      </c>
      <c r="E176" s="13">
        <v>490.21999999999997</v>
      </c>
      <c r="G176" s="5">
        <v>96.52</v>
      </c>
      <c r="L176" s="5">
        <v>91500</v>
      </c>
      <c r="M176" s="5">
        <f t="shared" si="35"/>
        <v>567.79241279999997</v>
      </c>
      <c r="N176" s="29">
        <v>1.2E-2</v>
      </c>
      <c r="O176" s="5">
        <v>198</v>
      </c>
      <c r="P176" s="29">
        <f t="shared" si="41"/>
        <v>2.163934426229508E-3</v>
      </c>
      <c r="Q176" t="s">
        <v>774</v>
      </c>
      <c r="R176" s="29">
        <f t="shared" si="36"/>
        <v>1.8337765957446807E-3</v>
      </c>
      <c r="S176" s="6">
        <v>39.196710599999996</v>
      </c>
      <c r="T176" s="6">
        <v>564</v>
      </c>
      <c r="U176" s="6">
        <f t="shared" si="40"/>
        <v>564</v>
      </c>
      <c r="V176" s="18">
        <f t="shared" si="39"/>
        <v>2879.4037940379403</v>
      </c>
      <c r="W176" s="18">
        <f t="shared" si="37"/>
        <v>3387.5338753387537</v>
      </c>
      <c r="X176" s="6">
        <f t="shared" si="38"/>
        <v>1111.1111111111111</v>
      </c>
      <c r="Y176" s="5">
        <v>220000</v>
      </c>
      <c r="Z176" s="6">
        <f t="shared" si="34"/>
        <v>6.2607276414167705</v>
      </c>
      <c r="AB176" s="6">
        <v>2.69</v>
      </c>
      <c r="AC176" s="4">
        <v>0.32799999999999996</v>
      </c>
      <c r="AD176" s="31" t="s">
        <v>777</v>
      </c>
      <c r="AE176" s="6">
        <v>1.0342499999999999</v>
      </c>
      <c r="AF176" s="4">
        <v>3.4000000000000002E-2</v>
      </c>
      <c r="AG176" s="4">
        <f t="shared" si="31"/>
        <v>0.33163091488943869</v>
      </c>
      <c r="AH176" s="6">
        <f t="shared" si="32"/>
        <v>0.47933819625949287</v>
      </c>
      <c r="AI176">
        <v>134</v>
      </c>
      <c r="AJ176" s="6">
        <v>3.3095999999999997</v>
      </c>
      <c r="AK176" s="4">
        <f t="shared" si="33"/>
        <v>8.4435656700233411E-2</v>
      </c>
      <c r="AL176" t="s">
        <v>3</v>
      </c>
    </row>
    <row r="177" spans="1:38" x14ac:dyDescent="0.3">
      <c r="A177" s="20" t="s">
        <v>298</v>
      </c>
      <c r="B177" s="26" t="s">
        <v>304</v>
      </c>
      <c r="C177" t="s">
        <v>182</v>
      </c>
      <c r="D177" t="s">
        <v>46</v>
      </c>
      <c r="E177" s="13">
        <v>490.21999999999997</v>
      </c>
      <c r="G177" s="5">
        <v>96.52</v>
      </c>
      <c r="L177" s="5">
        <v>91500</v>
      </c>
      <c r="M177" s="5">
        <f t="shared" si="35"/>
        <v>567.79241279999997</v>
      </c>
      <c r="N177" s="29">
        <v>1.2E-2</v>
      </c>
      <c r="O177" s="5">
        <v>198</v>
      </c>
      <c r="P177" s="29">
        <f t="shared" si="41"/>
        <v>2.163934426229508E-3</v>
      </c>
      <c r="Q177" t="s">
        <v>774</v>
      </c>
      <c r="R177" s="29">
        <f t="shared" si="36"/>
        <v>1.8534946236559138E-3</v>
      </c>
      <c r="S177" s="6">
        <v>40.196450800000001</v>
      </c>
      <c r="T177" s="6">
        <v>558</v>
      </c>
      <c r="U177" s="6">
        <f t="shared" si="40"/>
        <v>558</v>
      </c>
      <c r="V177" s="18">
        <f t="shared" si="39"/>
        <v>2879.4037940379403</v>
      </c>
      <c r="W177" s="18">
        <f t="shared" si="37"/>
        <v>3387.5338753387537</v>
      </c>
      <c r="X177" s="6">
        <f t="shared" si="38"/>
        <v>1111.1111111111111</v>
      </c>
      <c r="Y177" s="5">
        <v>220000</v>
      </c>
      <c r="Z177" s="6">
        <f t="shared" si="34"/>
        <v>6.3400670974367452</v>
      </c>
      <c r="AB177" s="6">
        <v>2.69</v>
      </c>
      <c r="AC177" s="4">
        <v>0.32799999999999996</v>
      </c>
      <c r="AD177" s="31" t="s">
        <v>777</v>
      </c>
      <c r="AE177" s="6">
        <v>1.0342499999999999</v>
      </c>
      <c r="AF177" s="4">
        <v>3.3000000000000002E-2</v>
      </c>
      <c r="AG177" s="4">
        <f t="shared" si="31"/>
        <v>0.32159160173749862</v>
      </c>
      <c r="AH177" s="6">
        <f t="shared" si="32"/>
        <v>0.48200801714913383</v>
      </c>
      <c r="AI177">
        <v>123</v>
      </c>
      <c r="AJ177" s="6">
        <v>3.0337999999999998</v>
      </c>
      <c r="AK177" s="4">
        <f t="shared" si="33"/>
        <v>7.5474325210821841E-2</v>
      </c>
      <c r="AL177" t="s">
        <v>3</v>
      </c>
    </row>
    <row r="178" spans="1:38" x14ac:dyDescent="0.3">
      <c r="A178" s="20" t="s">
        <v>298</v>
      </c>
      <c r="B178" s="26" t="s">
        <v>305</v>
      </c>
      <c r="C178" t="s">
        <v>182</v>
      </c>
      <c r="D178" t="s">
        <v>46</v>
      </c>
      <c r="E178" s="13">
        <v>490.21999999999997</v>
      </c>
      <c r="G178" s="5">
        <v>96.52</v>
      </c>
      <c r="L178" s="5">
        <v>91500</v>
      </c>
      <c r="M178" s="5">
        <f t="shared" si="35"/>
        <v>567.79241279999997</v>
      </c>
      <c r="N178" s="29">
        <v>1.2E-2</v>
      </c>
      <c r="O178" s="5">
        <v>198</v>
      </c>
      <c r="P178" s="29">
        <f t="shared" si="41"/>
        <v>2.163934426229508E-3</v>
      </c>
      <c r="Q178" t="s">
        <v>774</v>
      </c>
      <c r="R178" s="29">
        <f t="shared" si="36"/>
        <v>1.5299556213017749E-3</v>
      </c>
      <c r="S178" s="6">
        <v>41.499560439999996</v>
      </c>
      <c r="T178" s="6">
        <v>676</v>
      </c>
      <c r="U178" s="6">
        <f t="shared" si="40"/>
        <v>676</v>
      </c>
      <c r="V178" s="18">
        <f t="shared" si="39"/>
        <v>2879.4037940379403</v>
      </c>
      <c r="W178" s="18">
        <f t="shared" si="37"/>
        <v>3387.5338753387537</v>
      </c>
      <c r="X178" s="6">
        <f t="shared" si="38"/>
        <v>1111.1111111111111</v>
      </c>
      <c r="Y178" s="5">
        <v>220000</v>
      </c>
      <c r="Z178" s="6">
        <f t="shared" si="34"/>
        <v>6.4420152467997154</v>
      </c>
      <c r="AB178" s="6">
        <v>2.69</v>
      </c>
      <c r="AC178" s="4">
        <v>0.32799999999999996</v>
      </c>
      <c r="AD178" s="31" t="s">
        <v>777</v>
      </c>
      <c r="AE178" s="6">
        <v>1.0342499999999999</v>
      </c>
      <c r="AF178" s="4">
        <v>3.2000000000000001E-2</v>
      </c>
      <c r="AG178" s="4">
        <f t="shared" si="31"/>
        <v>0.34561428711206271</v>
      </c>
      <c r="AH178" s="6">
        <f t="shared" si="32"/>
        <v>0.43442167407881416</v>
      </c>
      <c r="AI178">
        <v>128</v>
      </c>
      <c r="AJ178" s="6">
        <v>3.1027499999999999</v>
      </c>
      <c r="AK178" s="4">
        <f t="shared" si="33"/>
        <v>7.4765852146457104E-2</v>
      </c>
      <c r="AL178" t="s">
        <v>3</v>
      </c>
    </row>
    <row r="179" spans="1:38" x14ac:dyDescent="0.3">
      <c r="A179" s="20" t="s">
        <v>306</v>
      </c>
      <c r="B179" s="26" t="s">
        <v>307</v>
      </c>
      <c r="C179" t="s">
        <v>182</v>
      </c>
      <c r="D179" t="s">
        <v>18</v>
      </c>
      <c r="E179" s="13">
        <v>320.03999999999996</v>
      </c>
      <c r="G179" s="5">
        <v>149.86000000000001</v>
      </c>
      <c r="L179" s="5">
        <v>84503</v>
      </c>
      <c r="M179" s="5">
        <f t="shared" si="35"/>
        <v>1007.1850824000001</v>
      </c>
      <c r="N179" s="29">
        <v>2.1000000000000001E-2</v>
      </c>
      <c r="O179" s="5">
        <v>188</v>
      </c>
      <c r="P179" s="29">
        <f t="shared" si="41"/>
        <v>2.2247730849792313E-3</v>
      </c>
      <c r="Q179" t="s">
        <v>774</v>
      </c>
      <c r="R179" s="29">
        <f t="shared" si="36"/>
        <v>2.2241935483870968E-3</v>
      </c>
      <c r="S179" s="6">
        <v>42.678564399999999</v>
      </c>
      <c r="T179" s="6">
        <v>310</v>
      </c>
      <c r="U179" s="6">
        <f t="shared" si="40"/>
        <v>310</v>
      </c>
      <c r="V179" s="18">
        <f t="shared" si="39"/>
        <v>2372.4082934609251</v>
      </c>
      <c r="W179" s="18">
        <f t="shared" si="37"/>
        <v>2791.068580542265</v>
      </c>
      <c r="X179" s="6">
        <f t="shared" si="38"/>
        <v>1750</v>
      </c>
      <c r="Y179" s="5">
        <v>329000</v>
      </c>
      <c r="Z179" s="6">
        <f t="shared" si="34"/>
        <v>6.5328833144332217</v>
      </c>
      <c r="AB179" s="6">
        <v>3.6</v>
      </c>
      <c r="AC179" s="4">
        <v>0.627</v>
      </c>
      <c r="AD179" s="31" t="s">
        <v>777</v>
      </c>
      <c r="AE179" s="6">
        <v>0.6895</v>
      </c>
      <c r="AF179" s="4">
        <v>0.13800000000000001</v>
      </c>
      <c r="AG179" s="4">
        <f t="shared" si="31"/>
        <v>0.27620587251696255</v>
      </c>
      <c r="AH179" s="6">
        <f t="shared" si="32"/>
        <v>0.44774675286929533</v>
      </c>
      <c r="AI179">
        <v>178</v>
      </c>
      <c r="AJ179" s="6">
        <v>4.3438499999999998</v>
      </c>
      <c r="AK179" s="4">
        <f t="shared" si="33"/>
        <v>0.10178060253591847</v>
      </c>
      <c r="AL179" t="s">
        <v>3</v>
      </c>
    </row>
    <row r="180" spans="1:38" x14ac:dyDescent="0.3">
      <c r="A180" s="20" t="s">
        <v>306</v>
      </c>
      <c r="B180" s="26" t="s">
        <v>308</v>
      </c>
      <c r="C180" t="s">
        <v>182</v>
      </c>
      <c r="D180" t="s">
        <v>18</v>
      </c>
      <c r="E180" s="13">
        <v>320.03999999999996</v>
      </c>
      <c r="G180" s="5">
        <v>149.86000000000001</v>
      </c>
      <c r="L180" s="5">
        <v>84503</v>
      </c>
      <c r="M180" s="5">
        <f t="shared" si="35"/>
        <v>911.26269359999992</v>
      </c>
      <c r="N180" s="29">
        <v>1.9E-2</v>
      </c>
      <c r="O180" s="5">
        <v>140</v>
      </c>
      <c r="P180" s="29">
        <f t="shared" si="41"/>
        <v>1.6567459143462361E-3</v>
      </c>
      <c r="Q180" t="s">
        <v>774</v>
      </c>
      <c r="R180" s="29">
        <f t="shared" si="36"/>
        <v>2.2241935483870968E-3</v>
      </c>
      <c r="S180" s="6">
        <v>39.369079599999999</v>
      </c>
      <c r="T180" s="6">
        <v>310</v>
      </c>
      <c r="U180" s="6">
        <f t="shared" si="40"/>
        <v>310</v>
      </c>
      <c r="V180" s="18">
        <f t="shared" si="39"/>
        <v>1593.2786157941437</v>
      </c>
      <c r="W180" s="18">
        <f t="shared" si="37"/>
        <v>1874.4454303460514</v>
      </c>
      <c r="X180" s="6">
        <f t="shared" si="38"/>
        <v>1207.1428571428571</v>
      </c>
      <c r="Y180" s="5">
        <v>169000</v>
      </c>
      <c r="Z180" s="6">
        <f t="shared" si="34"/>
        <v>6.2744784325073581</v>
      </c>
      <c r="AB180" s="6">
        <v>3.48</v>
      </c>
      <c r="AC180" s="4">
        <v>0.64400000000000002</v>
      </c>
      <c r="AD180" s="31" t="s">
        <v>777</v>
      </c>
      <c r="AE180" s="6">
        <v>0.6895</v>
      </c>
      <c r="AF180" s="4">
        <v>5.0999999999999997E-2</v>
      </c>
      <c r="AG180" s="4">
        <f t="shared" si="31"/>
        <v>0.21665880746503846</v>
      </c>
      <c r="AH180" s="6">
        <f t="shared" si="32"/>
        <v>0.3094681976152604</v>
      </c>
      <c r="AI180">
        <v>140</v>
      </c>
      <c r="AJ180" s="6">
        <v>3.3095999999999997</v>
      </c>
      <c r="AK180" s="4">
        <f t="shared" si="33"/>
        <v>8.4065973439724495E-2</v>
      </c>
      <c r="AL180" t="s">
        <v>3</v>
      </c>
    </row>
    <row r="181" spans="1:38" x14ac:dyDescent="0.3">
      <c r="A181" s="20" t="s">
        <v>306</v>
      </c>
      <c r="B181" s="26" t="s">
        <v>309</v>
      </c>
      <c r="C181" t="s">
        <v>182</v>
      </c>
      <c r="D181" t="s">
        <v>18</v>
      </c>
      <c r="E181" s="13">
        <v>320.03999999999996</v>
      </c>
      <c r="G181" s="5">
        <v>149.86000000000001</v>
      </c>
      <c r="L181" s="5">
        <v>84503</v>
      </c>
      <c r="M181" s="5">
        <f t="shared" si="35"/>
        <v>623.49552719999997</v>
      </c>
      <c r="N181" s="29">
        <v>1.2999999999999999E-2</v>
      </c>
      <c r="O181" s="5">
        <v>188</v>
      </c>
      <c r="P181" s="29">
        <f t="shared" si="41"/>
        <v>2.2247730849792313E-3</v>
      </c>
      <c r="Q181" t="s">
        <v>774</v>
      </c>
      <c r="R181" s="29">
        <f t="shared" si="36"/>
        <v>2.2241935483870968E-3</v>
      </c>
      <c r="S181" s="6">
        <v>44.471201999999998</v>
      </c>
      <c r="T181" s="6">
        <v>310</v>
      </c>
      <c r="U181" s="6">
        <f t="shared" si="40"/>
        <v>310</v>
      </c>
      <c r="V181" s="18">
        <f t="shared" si="39"/>
        <v>2372.4082934609251</v>
      </c>
      <c r="W181" s="18">
        <f t="shared" si="37"/>
        <v>2791.068580542265</v>
      </c>
      <c r="X181" s="6">
        <f t="shared" si="38"/>
        <v>1750</v>
      </c>
      <c r="Y181" s="5">
        <v>329000</v>
      </c>
      <c r="Z181" s="6">
        <f t="shared" si="34"/>
        <v>6.6686731813757376</v>
      </c>
      <c r="AB181" s="6">
        <v>3.65</v>
      </c>
      <c r="AC181" s="4">
        <v>0.627</v>
      </c>
      <c r="AD181" s="31" t="s">
        <v>777</v>
      </c>
      <c r="AE181" s="6">
        <v>0.6895</v>
      </c>
      <c r="AF181" s="4">
        <v>0.13300000000000001</v>
      </c>
      <c r="AG181" s="4">
        <f t="shared" si="31"/>
        <v>0.20930556628249841</v>
      </c>
      <c r="AH181" s="6">
        <f t="shared" si="32"/>
        <v>0.56704236764809224</v>
      </c>
      <c r="AI181">
        <v>160</v>
      </c>
      <c r="AJ181" s="6">
        <v>3.9301499999999994</v>
      </c>
      <c r="AK181" s="4">
        <f t="shared" si="33"/>
        <v>8.8375169171276274E-2</v>
      </c>
      <c r="AL181" t="s">
        <v>3</v>
      </c>
    </row>
    <row r="182" spans="1:38" x14ac:dyDescent="0.3">
      <c r="A182" s="20" t="s">
        <v>306</v>
      </c>
      <c r="B182" s="26" t="s">
        <v>310</v>
      </c>
      <c r="C182" t="s">
        <v>182</v>
      </c>
      <c r="D182" t="s">
        <v>18</v>
      </c>
      <c r="E182" s="13">
        <v>320.03999999999996</v>
      </c>
      <c r="G182" s="5">
        <v>149.86000000000001</v>
      </c>
      <c r="L182" s="5">
        <v>84503</v>
      </c>
      <c r="M182" s="5">
        <f t="shared" si="35"/>
        <v>1726.6029983999999</v>
      </c>
      <c r="N182" s="29">
        <v>3.5999999999999997E-2</v>
      </c>
      <c r="O182" s="5">
        <v>187</v>
      </c>
      <c r="P182" s="29">
        <f t="shared" si="41"/>
        <v>2.212939185591044E-3</v>
      </c>
      <c r="Q182" t="s">
        <v>774</v>
      </c>
      <c r="R182" s="29">
        <f t="shared" si="36"/>
        <v>4.0558823529411757E-3</v>
      </c>
      <c r="S182" s="6">
        <v>37.783284799999997</v>
      </c>
      <c r="T182" s="6">
        <v>255</v>
      </c>
      <c r="U182" s="6">
        <f t="shared" si="40"/>
        <v>255</v>
      </c>
      <c r="V182" s="18">
        <f t="shared" si="39"/>
        <v>2385.0949688270262</v>
      </c>
      <c r="W182" s="18">
        <f t="shared" si="37"/>
        <v>2805.9940809729719</v>
      </c>
      <c r="X182" s="6">
        <f t="shared" si="38"/>
        <v>1759.3582887700534</v>
      </c>
      <c r="Y182" s="5">
        <v>329000</v>
      </c>
      <c r="Z182" s="6">
        <f t="shared" si="34"/>
        <v>6.1468109455228896</v>
      </c>
      <c r="AB182" s="6">
        <v>3.56</v>
      </c>
      <c r="AC182" s="4">
        <v>0.627</v>
      </c>
      <c r="AD182" s="31" t="s">
        <v>777</v>
      </c>
      <c r="AE182" s="6">
        <v>1.0342499999999999</v>
      </c>
      <c r="AF182" s="4">
        <v>0.156</v>
      </c>
      <c r="AG182" s="4">
        <f t="shared" si="31"/>
        <v>0.38265783915837243</v>
      </c>
      <c r="AH182" s="6">
        <f t="shared" si="32"/>
        <v>0.36506048696973131</v>
      </c>
      <c r="AI182">
        <v>190</v>
      </c>
      <c r="AJ182" s="6">
        <v>4.5507</v>
      </c>
      <c r="AK182" s="4">
        <f t="shared" si="33"/>
        <v>0.12044214853442282</v>
      </c>
      <c r="AL182" t="s">
        <v>3</v>
      </c>
    </row>
    <row r="183" spans="1:38" x14ac:dyDescent="0.3">
      <c r="A183" s="20" t="s">
        <v>306</v>
      </c>
      <c r="B183" s="26" t="s">
        <v>311</v>
      </c>
      <c r="C183" t="s">
        <v>182</v>
      </c>
      <c r="D183" t="s">
        <v>18</v>
      </c>
      <c r="E183" s="13">
        <v>320.03999999999996</v>
      </c>
      <c r="G183" s="5">
        <v>149.86000000000001</v>
      </c>
      <c r="L183" s="5">
        <v>84503</v>
      </c>
      <c r="M183" s="5">
        <f t="shared" si="35"/>
        <v>1678.6418040000001</v>
      </c>
      <c r="N183" s="29">
        <v>3.5000000000000003E-2</v>
      </c>
      <c r="O183" s="5">
        <v>187</v>
      </c>
      <c r="P183" s="29">
        <f t="shared" si="41"/>
        <v>2.212939185591044E-3</v>
      </c>
      <c r="Q183" t="s">
        <v>774</v>
      </c>
      <c r="R183" s="29">
        <f t="shared" si="36"/>
        <v>6.5782685512367489E-3</v>
      </c>
      <c r="S183" s="6">
        <v>41.161717199999998</v>
      </c>
      <c r="T183" s="6">
        <v>283</v>
      </c>
      <c r="U183" s="6">
        <f t="shared" si="40"/>
        <v>283</v>
      </c>
      <c r="V183" s="18">
        <f t="shared" si="39"/>
        <v>2385.0949688270262</v>
      </c>
      <c r="W183" s="18">
        <f t="shared" si="37"/>
        <v>2805.9940809729719</v>
      </c>
      <c r="X183" s="6">
        <f t="shared" si="38"/>
        <v>1759.3582887700534</v>
      </c>
      <c r="Y183" s="5">
        <v>329000</v>
      </c>
      <c r="Z183" s="6">
        <f t="shared" si="34"/>
        <v>6.4157398014570388</v>
      </c>
      <c r="AB183" s="6">
        <v>3.56</v>
      </c>
      <c r="AC183" s="4">
        <v>0.627</v>
      </c>
      <c r="AD183" s="31" t="s">
        <v>777</v>
      </c>
      <c r="AE183" s="6">
        <v>1.86165</v>
      </c>
      <c r="AF183" s="4">
        <v>0.14300000000000002</v>
      </c>
      <c r="AG183" s="4">
        <f t="shared" si="31"/>
        <v>0.36886386552097922</v>
      </c>
      <c r="AH183" s="6">
        <f t="shared" si="32"/>
        <v>0.34762864670301941</v>
      </c>
      <c r="AI183">
        <v>230</v>
      </c>
      <c r="AJ183" s="6">
        <v>5.516</v>
      </c>
      <c r="AK183" s="4">
        <f t="shared" si="33"/>
        <v>0.13400801461217951</v>
      </c>
      <c r="AL183" t="s">
        <v>3</v>
      </c>
    </row>
    <row r="184" spans="1:38" x14ac:dyDescent="0.3">
      <c r="A184" s="20" t="s">
        <v>318</v>
      </c>
      <c r="B184" s="26" t="s">
        <v>279</v>
      </c>
      <c r="C184" t="s">
        <v>79</v>
      </c>
      <c r="D184" t="s">
        <v>46</v>
      </c>
      <c r="E184" s="13">
        <v>614.67999999999995</v>
      </c>
      <c r="G184" s="5">
        <v>63.5</v>
      </c>
      <c r="L184" s="5">
        <v>114960</v>
      </c>
      <c r="M184" s="5">
        <f t="shared" si="35"/>
        <v>2263.8664399999998</v>
      </c>
      <c r="N184" s="29">
        <v>5.8000000000000003E-2</v>
      </c>
      <c r="O184" s="5">
        <v>279</v>
      </c>
      <c r="P184" s="29">
        <f t="shared" si="41"/>
        <v>2.4269311064718164E-3</v>
      </c>
      <c r="Q184" t="s">
        <v>774</v>
      </c>
      <c r="R184" s="29">
        <f t="shared" si="36"/>
        <v>1.8907938144329894E-2</v>
      </c>
      <c r="S184" s="6">
        <v>44.995203759999995</v>
      </c>
      <c r="T184" s="6">
        <v>485</v>
      </c>
      <c r="U184" s="6">
        <f t="shared" si="40"/>
        <v>485</v>
      </c>
      <c r="V184" s="18">
        <f t="shared" si="39"/>
        <v>1579.5347980922463</v>
      </c>
      <c r="W184" s="18">
        <f t="shared" si="37"/>
        <v>1858.2762330497017</v>
      </c>
      <c r="X184" s="6">
        <f t="shared" si="38"/>
        <v>1157.7060931899641</v>
      </c>
      <c r="Y184" s="5">
        <v>323000</v>
      </c>
      <c r="Z184" s="6">
        <f t="shared" si="34"/>
        <v>6.7078464323506983</v>
      </c>
      <c r="AB184" s="6">
        <v>2.48</v>
      </c>
      <c r="AC184" s="4">
        <v>0.623</v>
      </c>
      <c r="AD184" s="31" t="s">
        <v>777</v>
      </c>
      <c r="AE184" s="6">
        <v>9.1703499999999991</v>
      </c>
      <c r="AF184" s="4">
        <v>6.2E-2</v>
      </c>
      <c r="AG184" s="4">
        <f t="shared" si="31"/>
        <v>0.71037398354132397</v>
      </c>
      <c r="AH184" s="6">
        <f t="shared" si="32"/>
        <v>0.11993153045455027</v>
      </c>
      <c r="AI184">
        <v>461</v>
      </c>
      <c r="AJ184" s="6">
        <v>12.755749999999999</v>
      </c>
      <c r="AK184" s="4">
        <f t="shared" si="33"/>
        <v>0.28349132649866238</v>
      </c>
      <c r="AL184" t="s">
        <v>387</v>
      </c>
    </row>
    <row r="185" spans="1:38" x14ac:dyDescent="0.3">
      <c r="A185" s="20" t="s">
        <v>318</v>
      </c>
      <c r="B185" s="26" t="s">
        <v>319</v>
      </c>
      <c r="C185" t="s">
        <v>79</v>
      </c>
      <c r="D185" t="s">
        <v>46</v>
      </c>
      <c r="E185" s="13">
        <v>614.67999999999995</v>
      </c>
      <c r="G185" s="5">
        <v>63.5</v>
      </c>
      <c r="L185" s="5">
        <v>114570</v>
      </c>
      <c r="M185" s="5">
        <f t="shared" si="35"/>
        <v>2537.0916999999999</v>
      </c>
      <c r="N185" s="29">
        <v>6.5000000000000002E-2</v>
      </c>
      <c r="O185" s="5">
        <v>279</v>
      </c>
      <c r="P185" s="29">
        <f t="shared" si="41"/>
        <v>2.4351924587588374E-3</v>
      </c>
      <c r="Q185" t="s">
        <v>774</v>
      </c>
      <c r="R185" s="29">
        <f t="shared" si="36"/>
        <v>3.1844948453608246E-2</v>
      </c>
      <c r="S185" s="6">
        <v>31.502158439999999</v>
      </c>
      <c r="T185" s="6">
        <v>485</v>
      </c>
      <c r="U185" s="6">
        <f t="shared" si="40"/>
        <v>485</v>
      </c>
      <c r="V185" s="18">
        <f t="shared" si="39"/>
        <v>1579.5347980922463</v>
      </c>
      <c r="W185" s="18">
        <f t="shared" si="37"/>
        <v>1858.2762330497017</v>
      </c>
      <c r="X185" s="6">
        <f t="shared" si="38"/>
        <v>1157.7060931899641</v>
      </c>
      <c r="Y185" s="5">
        <v>323000</v>
      </c>
      <c r="Z185" s="6">
        <f t="shared" si="34"/>
        <v>5.6126783659853521</v>
      </c>
      <c r="AB185" s="6">
        <v>2.48</v>
      </c>
      <c r="AC185" s="4">
        <v>0.623</v>
      </c>
      <c r="AD185" s="31" t="s">
        <v>777</v>
      </c>
      <c r="AE185" s="6">
        <v>15.444800000000001</v>
      </c>
      <c r="AF185" s="4">
        <v>0.09</v>
      </c>
      <c r="AG185" s="4">
        <f t="shared" si="31"/>
        <v>1.1228269102903226</v>
      </c>
      <c r="AH185" s="6">
        <f t="shared" si="32"/>
        <v>0.10874501667729942</v>
      </c>
      <c r="AI185">
        <v>379</v>
      </c>
      <c r="AJ185" s="6">
        <v>10.687249999999999</v>
      </c>
      <c r="AK185" s="4">
        <f t="shared" si="33"/>
        <v>0.33925453141108636</v>
      </c>
      <c r="AL185" t="s">
        <v>387</v>
      </c>
    </row>
    <row r="186" spans="1:38" x14ac:dyDescent="0.3">
      <c r="A186" s="20" t="s">
        <v>318</v>
      </c>
      <c r="B186" s="26" t="s">
        <v>320</v>
      </c>
      <c r="C186" t="s">
        <v>79</v>
      </c>
      <c r="D186" t="s">
        <v>46</v>
      </c>
      <c r="E186" s="13">
        <v>614.67999999999995</v>
      </c>
      <c r="G186" s="5">
        <v>73.66</v>
      </c>
      <c r="L186" s="5">
        <v>118470</v>
      </c>
      <c r="M186" s="5">
        <f t="shared" si="35"/>
        <v>2626.0850703999999</v>
      </c>
      <c r="N186" s="29">
        <v>5.8000000000000003E-2</v>
      </c>
      <c r="O186" s="5">
        <v>279</v>
      </c>
      <c r="P186" s="29">
        <f t="shared" si="41"/>
        <v>2.3550265890098761E-3</v>
      </c>
      <c r="Q186" t="s">
        <v>774</v>
      </c>
      <c r="R186" s="29">
        <f t="shared" si="36"/>
        <v>1.6491134020618553E-2</v>
      </c>
      <c r="S186" s="6">
        <v>44.595307679999998</v>
      </c>
      <c r="T186" s="6">
        <v>485</v>
      </c>
      <c r="U186" s="6">
        <f t="shared" si="40"/>
        <v>485</v>
      </c>
      <c r="V186" s="18">
        <f t="shared" si="39"/>
        <v>1579.5347980922463</v>
      </c>
      <c r="W186" s="18">
        <f t="shared" si="37"/>
        <v>1858.2762330497017</v>
      </c>
      <c r="X186" s="6">
        <f t="shared" si="38"/>
        <v>1157.7060931899641</v>
      </c>
      <c r="Y186" s="5">
        <v>323000</v>
      </c>
      <c r="Z186" s="6">
        <f t="shared" si="34"/>
        <v>6.6779718238399299</v>
      </c>
      <c r="AB186" s="6">
        <v>2.48</v>
      </c>
      <c r="AC186" s="4">
        <v>0.623</v>
      </c>
      <c r="AD186" s="31" t="s">
        <v>777</v>
      </c>
      <c r="AE186" s="6">
        <v>7.9981999999999989</v>
      </c>
      <c r="AF186" s="4">
        <v>6.0999999999999999E-2</v>
      </c>
      <c r="AG186" s="4">
        <f t="shared" si="31"/>
        <v>0.71419725761994324</v>
      </c>
      <c r="AH186" s="6">
        <f t="shared" si="32"/>
        <v>0.11679323019259379</v>
      </c>
      <c r="AI186">
        <v>489</v>
      </c>
      <c r="AJ186" s="6">
        <v>11.859399999999999</v>
      </c>
      <c r="AK186" s="4">
        <f t="shared" si="33"/>
        <v>0.26593380821809365</v>
      </c>
      <c r="AL186" t="s">
        <v>387</v>
      </c>
    </row>
    <row r="187" spans="1:38" x14ac:dyDescent="0.3">
      <c r="A187" s="20" t="s">
        <v>318</v>
      </c>
      <c r="B187" s="26" t="s">
        <v>321</v>
      </c>
      <c r="C187" t="s">
        <v>79</v>
      </c>
      <c r="D187" t="s">
        <v>46</v>
      </c>
      <c r="E187" s="13">
        <v>614.67999999999995</v>
      </c>
      <c r="G187" s="5">
        <v>73.66</v>
      </c>
      <c r="L187" s="5">
        <v>118860</v>
      </c>
      <c r="M187" s="5">
        <f t="shared" si="35"/>
        <v>2671.3623991999998</v>
      </c>
      <c r="N187" s="29">
        <v>5.8999999999999997E-2</v>
      </c>
      <c r="O187" s="5">
        <v>279</v>
      </c>
      <c r="P187" s="29">
        <f t="shared" si="41"/>
        <v>2.3472993437657747E-3</v>
      </c>
      <c r="Q187" t="s">
        <v>774</v>
      </c>
      <c r="R187" s="29">
        <f t="shared" si="36"/>
        <v>2.7153505154639174E-2</v>
      </c>
      <c r="S187" s="6">
        <v>42.99572336</v>
      </c>
      <c r="T187" s="6">
        <v>485</v>
      </c>
      <c r="U187" s="6">
        <f t="shared" si="40"/>
        <v>485</v>
      </c>
      <c r="V187" s="18">
        <f t="shared" si="39"/>
        <v>1579.5347980922463</v>
      </c>
      <c r="W187" s="18">
        <f t="shared" si="37"/>
        <v>1858.2762330497017</v>
      </c>
      <c r="X187" s="6">
        <f t="shared" si="38"/>
        <v>1157.7060931899641</v>
      </c>
      <c r="Y187" s="5">
        <v>323000</v>
      </c>
      <c r="Z187" s="6">
        <f t="shared" si="34"/>
        <v>6.5571124254507032</v>
      </c>
      <c r="AB187" s="6">
        <v>2.48</v>
      </c>
      <c r="AC187" s="4">
        <v>0.623</v>
      </c>
      <c r="AD187" s="31" t="s">
        <v>777</v>
      </c>
      <c r="AE187" s="6">
        <v>13.169449999999999</v>
      </c>
      <c r="AF187" s="4">
        <v>6.3E-2</v>
      </c>
      <c r="AG187" s="4">
        <f t="shared" si="31"/>
        <v>0.75176409347464768</v>
      </c>
      <c r="AH187" s="6">
        <f t="shared" si="32"/>
        <v>0.11470724176247561</v>
      </c>
      <c r="AI187">
        <v>479</v>
      </c>
      <c r="AJ187" s="6">
        <v>11.51465</v>
      </c>
      <c r="AK187" s="4">
        <f t="shared" si="33"/>
        <v>0.26780919356999044</v>
      </c>
      <c r="AL187" t="s">
        <v>387</v>
      </c>
    </row>
    <row r="188" spans="1:38" x14ac:dyDescent="0.3">
      <c r="A188" s="20" t="s">
        <v>318</v>
      </c>
      <c r="B188" s="26" t="s">
        <v>322</v>
      </c>
      <c r="C188" t="s">
        <v>79</v>
      </c>
      <c r="D188" t="s">
        <v>46</v>
      </c>
      <c r="E188" s="13">
        <v>614.67999999999995</v>
      </c>
      <c r="G188" s="5">
        <v>66.039999999999992</v>
      </c>
      <c r="L188" s="5">
        <v>115740</v>
      </c>
      <c r="M188" s="5">
        <f t="shared" si="35"/>
        <v>2151.4537615999993</v>
      </c>
      <c r="N188" s="29">
        <v>5.2999999999999999E-2</v>
      </c>
      <c r="O188" s="5">
        <v>398</v>
      </c>
      <c r="P188" s="29">
        <f t="shared" si="41"/>
        <v>3.4387420079488511E-3</v>
      </c>
      <c r="Q188" t="s">
        <v>774</v>
      </c>
      <c r="R188" s="29">
        <f t="shared" si="36"/>
        <v>1.8339278350515461E-2</v>
      </c>
      <c r="S188" s="6">
        <v>39.996502759999998</v>
      </c>
      <c r="T188" s="6">
        <v>485</v>
      </c>
      <c r="U188" s="6">
        <f t="shared" si="40"/>
        <v>485</v>
      </c>
      <c r="V188" s="18">
        <f t="shared" si="39"/>
        <v>1583.7615041499635</v>
      </c>
      <c r="W188" s="18">
        <f t="shared" si="37"/>
        <v>1863.2488284117217</v>
      </c>
      <c r="X188" s="6">
        <f t="shared" si="38"/>
        <v>1160.8040201005026</v>
      </c>
      <c r="Y188" s="5">
        <v>462000</v>
      </c>
      <c r="Z188" s="6">
        <f t="shared" si="34"/>
        <v>6.3242788331951338</v>
      </c>
      <c r="AB188" s="6">
        <v>2.5</v>
      </c>
      <c r="AC188" s="4">
        <v>0.623</v>
      </c>
      <c r="AD188" s="31" t="s">
        <v>777</v>
      </c>
      <c r="AE188" s="6">
        <v>8.8945499999999988</v>
      </c>
      <c r="AF188" s="4">
        <v>0.1</v>
      </c>
      <c r="AG188" s="4">
        <f t="shared" si="31"/>
        <v>0.7788467757247669</v>
      </c>
      <c r="AH188" s="6">
        <f t="shared" si="32"/>
        <v>0.17482974791660463</v>
      </c>
      <c r="AI188">
        <v>368</v>
      </c>
      <c r="AJ188" s="6">
        <v>9.928799999999999</v>
      </c>
      <c r="AK188" s="4">
        <f t="shared" si="33"/>
        <v>0.2482417040204242</v>
      </c>
      <c r="AL188" t="s">
        <v>387</v>
      </c>
    </row>
    <row r="189" spans="1:38" x14ac:dyDescent="0.3">
      <c r="A189" s="20" t="s">
        <v>318</v>
      </c>
      <c r="B189" s="26" t="s">
        <v>323</v>
      </c>
      <c r="C189" t="s">
        <v>79</v>
      </c>
      <c r="D189" t="s">
        <v>46</v>
      </c>
      <c r="E189" s="13">
        <v>614.67999999999995</v>
      </c>
      <c r="G189" s="5">
        <v>66.039999999999992</v>
      </c>
      <c r="L189" s="5">
        <v>115740</v>
      </c>
      <c r="M189" s="5">
        <f t="shared" si="35"/>
        <v>2192.0472287999996</v>
      </c>
      <c r="N189" s="29">
        <v>5.3999999999999999E-2</v>
      </c>
      <c r="O189" s="5">
        <v>398</v>
      </c>
      <c r="P189" s="29">
        <f t="shared" si="41"/>
        <v>3.4387420079488511E-3</v>
      </c>
      <c r="Q189" t="s">
        <v>774</v>
      </c>
      <c r="R189" s="29">
        <f t="shared" si="36"/>
        <v>3.0423298969072164E-2</v>
      </c>
      <c r="S189" s="6">
        <v>36.997282159999997</v>
      </c>
      <c r="T189" s="6">
        <v>485</v>
      </c>
      <c r="U189" s="6">
        <f t="shared" si="40"/>
        <v>485</v>
      </c>
      <c r="V189" s="18">
        <f t="shared" si="39"/>
        <v>1583.7615041499635</v>
      </c>
      <c r="W189" s="18">
        <f t="shared" si="37"/>
        <v>1863.2488284117217</v>
      </c>
      <c r="X189" s="6">
        <f t="shared" si="38"/>
        <v>1160.8040201005026</v>
      </c>
      <c r="Y189" s="5">
        <v>462000</v>
      </c>
      <c r="Z189" s="6">
        <f t="shared" si="34"/>
        <v>6.082539121123677</v>
      </c>
      <c r="AB189" s="6">
        <v>2.5</v>
      </c>
      <c r="AC189" s="4">
        <v>0.623</v>
      </c>
      <c r="AD189" s="31" t="s">
        <v>777</v>
      </c>
      <c r="AE189" s="6">
        <v>14.7553</v>
      </c>
      <c r="AF189" s="4">
        <v>0.10800000000000001</v>
      </c>
      <c r="AG189" s="4">
        <f t="shared" si="31"/>
        <v>0.85509381683978103</v>
      </c>
      <c r="AH189" s="6">
        <f t="shared" si="32"/>
        <v>0.17214950916428157</v>
      </c>
      <c r="AI189">
        <v>391</v>
      </c>
      <c r="AJ189" s="6">
        <v>10.549349999999999</v>
      </c>
      <c r="AK189" s="4">
        <f t="shared" si="33"/>
        <v>0.28513851245553218</v>
      </c>
      <c r="AL189" t="s">
        <v>387</v>
      </c>
    </row>
    <row r="190" spans="1:38" x14ac:dyDescent="0.3">
      <c r="A190" s="20" t="s">
        <v>318</v>
      </c>
      <c r="B190" s="26" t="s">
        <v>324</v>
      </c>
      <c r="C190" t="s">
        <v>79</v>
      </c>
      <c r="D190" t="s">
        <v>46</v>
      </c>
      <c r="E190" s="13">
        <v>614.67999999999995</v>
      </c>
      <c r="G190" s="5">
        <v>76.199999999999989</v>
      </c>
      <c r="L190" s="5">
        <v>120030</v>
      </c>
      <c r="M190" s="5">
        <f t="shared" si="35"/>
        <v>2482.4466479999992</v>
      </c>
      <c r="N190" s="29">
        <v>5.2999999999999999E-2</v>
      </c>
      <c r="O190" s="5">
        <v>398</v>
      </c>
      <c r="P190" s="29">
        <f t="shared" si="41"/>
        <v>3.3158377072398568E-3</v>
      </c>
      <c r="Q190" t="s">
        <v>774</v>
      </c>
      <c r="R190" s="29">
        <f t="shared" si="36"/>
        <v>1.5638144329896908E-2</v>
      </c>
      <c r="S190" s="6">
        <v>38.996762560000001</v>
      </c>
      <c r="T190" s="6">
        <v>485</v>
      </c>
      <c r="U190" s="6">
        <f t="shared" si="40"/>
        <v>485</v>
      </c>
      <c r="V190" s="18">
        <f t="shared" si="39"/>
        <v>1583.7615041499635</v>
      </c>
      <c r="W190" s="18">
        <f t="shared" si="37"/>
        <v>1863.2488284117217</v>
      </c>
      <c r="X190" s="6">
        <f t="shared" si="38"/>
        <v>1160.8040201005026</v>
      </c>
      <c r="Y190" s="5">
        <v>462000</v>
      </c>
      <c r="Z190" s="6">
        <f t="shared" si="34"/>
        <v>6.2447387903738614</v>
      </c>
      <c r="AB190" s="6">
        <v>2.5</v>
      </c>
      <c r="AC190" s="4">
        <v>0.623</v>
      </c>
      <c r="AD190" s="31" t="s">
        <v>777</v>
      </c>
      <c r="AE190" s="6">
        <v>7.5845000000000002</v>
      </c>
      <c r="AF190" s="4">
        <v>9.9000000000000005E-2</v>
      </c>
      <c r="AG190" s="4">
        <f t="shared" si="31"/>
        <v>0.79382220683334992</v>
      </c>
      <c r="AH190" s="6">
        <f t="shared" si="32"/>
        <v>0.16964116659946016</v>
      </c>
      <c r="AI190">
        <v>397</v>
      </c>
      <c r="AJ190" s="6">
        <v>9.1703499999999991</v>
      </c>
      <c r="AK190" s="4">
        <f t="shared" si="33"/>
        <v>0.23515670014634155</v>
      </c>
      <c r="AL190" t="s">
        <v>387</v>
      </c>
    </row>
    <row r="191" spans="1:38" x14ac:dyDescent="0.3">
      <c r="A191" s="20" t="s">
        <v>318</v>
      </c>
      <c r="B191" s="26" t="s">
        <v>325</v>
      </c>
      <c r="C191" t="s">
        <v>79</v>
      </c>
      <c r="D191" t="s">
        <v>46</v>
      </c>
      <c r="E191" s="13">
        <v>614.67999999999995</v>
      </c>
      <c r="G191" s="5">
        <v>71.11999999999999</v>
      </c>
      <c r="L191" s="5">
        <v>118470</v>
      </c>
      <c r="M191" s="5">
        <f t="shared" si="35"/>
        <v>2360.6662463999996</v>
      </c>
      <c r="N191" s="29">
        <v>5.3999999999999999E-2</v>
      </c>
      <c r="O191" s="5">
        <v>398</v>
      </c>
      <c r="P191" s="29">
        <f t="shared" si="41"/>
        <v>3.359500295433443E-3</v>
      </c>
      <c r="Q191" t="s">
        <v>774</v>
      </c>
      <c r="R191" s="29">
        <f t="shared" si="36"/>
        <v>2.7864329896907215E-2</v>
      </c>
      <c r="S191" s="6">
        <v>36.997282159999997</v>
      </c>
      <c r="T191" s="6">
        <v>485</v>
      </c>
      <c r="U191" s="6">
        <f t="shared" si="40"/>
        <v>485</v>
      </c>
      <c r="V191" s="18">
        <f t="shared" si="39"/>
        <v>1583.7615041499635</v>
      </c>
      <c r="W191" s="18">
        <f t="shared" si="37"/>
        <v>1863.2488284117217</v>
      </c>
      <c r="X191" s="6">
        <f t="shared" si="38"/>
        <v>1160.8040201005026</v>
      </c>
      <c r="Y191" s="5">
        <v>462000</v>
      </c>
      <c r="Z191" s="6">
        <f t="shared" si="34"/>
        <v>6.082539121123677</v>
      </c>
      <c r="AB191" s="6">
        <v>2.5</v>
      </c>
      <c r="AC191" s="4">
        <v>0.623</v>
      </c>
      <c r="AD191" s="31" t="s">
        <v>777</v>
      </c>
      <c r="AE191" s="6">
        <v>13.514199999999999</v>
      </c>
      <c r="AF191" s="4">
        <v>0.106</v>
      </c>
      <c r="AG191" s="4">
        <f t="shared" si="31"/>
        <v>0.85170167648573891</v>
      </c>
      <c r="AH191" s="6">
        <f t="shared" si="32"/>
        <v>0.16885236283404945</v>
      </c>
      <c r="AI191">
        <v>453</v>
      </c>
      <c r="AJ191" s="6">
        <v>11.238849999999999</v>
      </c>
      <c r="AK191" s="4">
        <f t="shared" si="33"/>
        <v>0.30377501653759315</v>
      </c>
      <c r="AL191" t="s">
        <v>387</v>
      </c>
    </row>
    <row r="192" spans="1:38" x14ac:dyDescent="0.3">
      <c r="A192" s="20" t="s">
        <v>318</v>
      </c>
      <c r="B192" s="26" t="s">
        <v>326</v>
      </c>
      <c r="C192" t="s">
        <v>79</v>
      </c>
      <c r="D192" t="s">
        <v>46</v>
      </c>
      <c r="E192" s="13">
        <v>614.67999999999995</v>
      </c>
      <c r="G192" s="5">
        <v>60.959999999999994</v>
      </c>
      <c r="L192" s="5">
        <v>114180</v>
      </c>
      <c r="M192" s="5">
        <f t="shared" si="35"/>
        <v>1124.1267839999998</v>
      </c>
      <c r="N192" s="29">
        <v>0.03</v>
      </c>
      <c r="O192" s="5">
        <v>716</v>
      </c>
      <c r="P192" s="29">
        <f t="shared" si="41"/>
        <v>6.2708004904536698E-3</v>
      </c>
      <c r="Q192" t="s">
        <v>774</v>
      </c>
      <c r="R192" s="29">
        <f t="shared" si="36"/>
        <v>3.2413608247422676E-2</v>
      </c>
      <c r="S192" s="6">
        <v>37.100703559999999</v>
      </c>
      <c r="T192" s="6">
        <v>485</v>
      </c>
      <c r="U192" s="6">
        <f t="shared" si="40"/>
        <v>485</v>
      </c>
      <c r="V192" s="18">
        <f t="shared" si="39"/>
        <v>1583.5029636736997</v>
      </c>
      <c r="W192" s="18">
        <f t="shared" si="37"/>
        <v>1862.9446631455291</v>
      </c>
      <c r="X192" s="6">
        <f t="shared" si="38"/>
        <v>1160.6145251396647</v>
      </c>
      <c r="Y192" s="5">
        <v>831000</v>
      </c>
      <c r="Z192" s="6">
        <f t="shared" si="34"/>
        <v>6.0910346871447052</v>
      </c>
      <c r="AB192" s="6">
        <v>2.62</v>
      </c>
      <c r="AC192" s="4">
        <v>0.623</v>
      </c>
      <c r="AD192" s="31" t="s">
        <v>777</v>
      </c>
      <c r="AE192" s="6">
        <v>15.720599999999997</v>
      </c>
      <c r="AF192" s="4">
        <v>0.19600000000000001</v>
      </c>
      <c r="AG192" s="4">
        <f t="shared" si="31"/>
        <v>0.65982121125144177</v>
      </c>
      <c r="AH192" s="6">
        <f t="shared" si="32"/>
        <v>0.40563315554897567</v>
      </c>
      <c r="AI192">
        <v>375</v>
      </c>
      <c r="AJ192" s="6">
        <v>11.307799999999999</v>
      </c>
      <c r="AK192" s="4">
        <f t="shared" si="33"/>
        <v>0.30478667289187111</v>
      </c>
      <c r="AL192" t="s">
        <v>387</v>
      </c>
    </row>
    <row r="193" spans="1:39" x14ac:dyDescent="0.3">
      <c r="A193" s="20" t="s">
        <v>318</v>
      </c>
      <c r="B193" s="26" t="s">
        <v>327</v>
      </c>
      <c r="C193" t="s">
        <v>79</v>
      </c>
      <c r="D193" t="s">
        <v>46</v>
      </c>
      <c r="E193" s="13">
        <v>614.67999999999995</v>
      </c>
      <c r="G193" s="5">
        <v>63.5</v>
      </c>
      <c r="L193" s="5">
        <v>114960</v>
      </c>
      <c r="M193" s="5">
        <f t="shared" si="35"/>
        <v>1209.9975799999997</v>
      </c>
      <c r="N193" s="29">
        <v>3.1E-2</v>
      </c>
      <c r="O193" s="5">
        <v>716</v>
      </c>
      <c r="P193" s="29">
        <f t="shared" si="41"/>
        <v>6.2282533054975643E-3</v>
      </c>
      <c r="Q193" t="s">
        <v>774</v>
      </c>
      <c r="R193" s="29">
        <f t="shared" si="36"/>
        <v>1.8907938144329894E-2</v>
      </c>
      <c r="S193" s="6">
        <v>32.998321359999998</v>
      </c>
      <c r="T193" s="6">
        <v>485</v>
      </c>
      <c r="U193" s="6">
        <f t="shared" si="40"/>
        <v>485</v>
      </c>
      <c r="V193" s="18">
        <f t="shared" si="39"/>
        <v>1583.5029636736997</v>
      </c>
      <c r="W193" s="18">
        <f t="shared" si="37"/>
        <v>1862.9446631455291</v>
      </c>
      <c r="X193" s="6">
        <f t="shared" si="38"/>
        <v>1160.6145251396647</v>
      </c>
      <c r="Y193" s="5">
        <v>831000</v>
      </c>
      <c r="Z193" s="6">
        <f t="shared" si="34"/>
        <v>5.7444165378217482</v>
      </c>
      <c r="AB193" s="6">
        <v>2.62</v>
      </c>
      <c r="AC193" s="4">
        <v>0.623</v>
      </c>
      <c r="AD193" s="31" t="s">
        <v>777</v>
      </c>
      <c r="AE193" s="6">
        <v>9.1703499999999991</v>
      </c>
      <c r="AF193" s="4">
        <v>0.21899999999999997</v>
      </c>
      <c r="AG193" s="4">
        <f t="shared" si="31"/>
        <v>0.75450679130442633</v>
      </c>
      <c r="AH193" s="6">
        <f t="shared" si="32"/>
        <v>0.39612307967278459</v>
      </c>
      <c r="AI193">
        <v>338</v>
      </c>
      <c r="AJ193" s="6">
        <v>9.8598499999999998</v>
      </c>
      <c r="AK193" s="4">
        <f t="shared" si="33"/>
        <v>0.29879853258087063</v>
      </c>
      <c r="AL193" t="s">
        <v>387</v>
      </c>
    </row>
    <row r="194" spans="1:39" x14ac:dyDescent="0.3">
      <c r="A194" s="20" t="s">
        <v>318</v>
      </c>
      <c r="B194" s="26" t="s">
        <v>328</v>
      </c>
      <c r="C194" t="s">
        <v>79</v>
      </c>
      <c r="D194" t="s">
        <v>46</v>
      </c>
      <c r="E194" s="13">
        <v>614.67999999999995</v>
      </c>
      <c r="G194" s="5">
        <v>71.11999999999999</v>
      </c>
      <c r="L194" s="5">
        <v>118080</v>
      </c>
      <c r="M194" s="5">
        <f t="shared" si="35"/>
        <v>1311.4812479999996</v>
      </c>
      <c r="N194" s="29">
        <v>0.03</v>
      </c>
      <c r="O194" s="5">
        <v>716</v>
      </c>
      <c r="P194" s="29">
        <f t="shared" si="41"/>
        <v>6.0636856368563689E-3</v>
      </c>
      <c r="Q194" t="s">
        <v>774</v>
      </c>
      <c r="R194" s="29">
        <f t="shared" si="36"/>
        <v>2.7864329896907215E-2</v>
      </c>
      <c r="S194" s="6">
        <v>35.99754196</v>
      </c>
      <c r="T194" s="6">
        <v>485</v>
      </c>
      <c r="U194" s="6">
        <f t="shared" si="40"/>
        <v>485</v>
      </c>
      <c r="V194" s="18">
        <f t="shared" si="39"/>
        <v>1583.5029636736997</v>
      </c>
      <c r="W194" s="18">
        <f t="shared" si="37"/>
        <v>1862.9446631455291</v>
      </c>
      <c r="X194" s="6">
        <f t="shared" si="38"/>
        <v>1160.6145251396647</v>
      </c>
      <c r="Y194" s="5">
        <v>831000</v>
      </c>
      <c r="Z194" s="6">
        <f t="shared" si="34"/>
        <v>5.999795159836709</v>
      </c>
      <c r="AB194" s="6">
        <v>2.62</v>
      </c>
      <c r="AC194" s="4">
        <v>0.623</v>
      </c>
      <c r="AD194" s="31" t="s">
        <v>777</v>
      </c>
      <c r="AE194" s="6">
        <v>13.514199999999999</v>
      </c>
      <c r="AF194" s="4">
        <v>0.19500000000000001</v>
      </c>
      <c r="AG194" s="4">
        <f t="shared" ref="AG194:AG257" si="42">+(N194*T194+P194*V194)/(S194)</f>
        <v>0.67093092643894803</v>
      </c>
      <c r="AH194" s="6">
        <f t="shared" ref="AH194:AH257" si="43">+(P194*V194)/(N194*T194+P194*V194)</f>
        <v>0.39756203109124533</v>
      </c>
      <c r="AI194">
        <v>465</v>
      </c>
      <c r="AJ194" s="6">
        <v>12.06625</v>
      </c>
      <c r="AK194" s="4">
        <f t="shared" ref="AK194:AK257" si="44">+AJ194/S194</f>
        <v>0.33519649795555095</v>
      </c>
      <c r="AL194" t="s">
        <v>387</v>
      </c>
    </row>
    <row r="195" spans="1:39" x14ac:dyDescent="0.3">
      <c r="A195" s="20" t="s">
        <v>318</v>
      </c>
      <c r="B195" s="26" t="s">
        <v>329</v>
      </c>
      <c r="C195" t="s">
        <v>79</v>
      </c>
      <c r="D195" t="s">
        <v>46</v>
      </c>
      <c r="E195" s="13">
        <v>614.67999999999995</v>
      </c>
      <c r="G195" s="5">
        <v>71.11999999999999</v>
      </c>
      <c r="L195" s="5">
        <v>118080</v>
      </c>
      <c r="M195" s="5">
        <f t="shared" si="35"/>
        <v>1398.9133311999997</v>
      </c>
      <c r="N195" s="29">
        <v>3.2000000000000001E-2</v>
      </c>
      <c r="O195" s="5">
        <v>716</v>
      </c>
      <c r="P195" s="29">
        <f t="shared" si="41"/>
        <v>6.0636856368563689E-3</v>
      </c>
      <c r="Q195" t="s">
        <v>774</v>
      </c>
      <c r="R195" s="29">
        <f t="shared" si="36"/>
        <v>1.6775463917525772E-2</v>
      </c>
      <c r="S195" s="6">
        <v>28.695991119999999</v>
      </c>
      <c r="T195" s="6">
        <v>485</v>
      </c>
      <c r="U195" s="6">
        <f t="shared" si="40"/>
        <v>485</v>
      </c>
      <c r="V195" s="18">
        <f t="shared" si="39"/>
        <v>1583.5029636736997</v>
      </c>
      <c r="W195" s="18">
        <f t="shared" si="37"/>
        <v>1862.9446631455291</v>
      </c>
      <c r="X195" s="6">
        <f t="shared" si="38"/>
        <v>1160.6145251396647</v>
      </c>
      <c r="Y195" s="5">
        <v>831000</v>
      </c>
      <c r="Z195" s="6">
        <f t="shared" ref="Z195:Z257" si="45">+SQRT(S195)</f>
        <v>5.3568639258431796</v>
      </c>
      <c r="AB195" s="6">
        <v>2.62</v>
      </c>
      <c r="AC195" s="4">
        <v>0.623</v>
      </c>
      <c r="AD195" s="31" t="s">
        <v>777</v>
      </c>
      <c r="AE195" s="6">
        <v>8.136099999999999</v>
      </c>
      <c r="AF195" s="4">
        <v>0.245</v>
      </c>
      <c r="AG195" s="4">
        <f t="shared" si="42"/>
        <v>0.87544856254289594</v>
      </c>
      <c r="AH195" s="6">
        <f t="shared" si="43"/>
        <v>0.38221145171364307</v>
      </c>
      <c r="AI195">
        <v>391</v>
      </c>
      <c r="AJ195" s="6">
        <v>10.13565</v>
      </c>
      <c r="AK195" s="4">
        <f t="shared" si="44"/>
        <v>0.35320787344877047</v>
      </c>
      <c r="AL195" t="s">
        <v>387</v>
      </c>
    </row>
    <row r="196" spans="1:39" x14ac:dyDescent="0.3">
      <c r="A196" s="20" t="s">
        <v>330</v>
      </c>
      <c r="B196" s="26" t="s">
        <v>79</v>
      </c>
      <c r="C196" t="s">
        <v>79</v>
      </c>
      <c r="D196" t="s">
        <v>46</v>
      </c>
      <c r="E196" s="13">
        <v>1600.1999999999998</v>
      </c>
      <c r="G196" s="5">
        <v>203.2</v>
      </c>
      <c r="L196" s="5">
        <v>717934</v>
      </c>
      <c r="M196" s="5">
        <f t="shared" si="35"/>
        <v>10079.979839999998</v>
      </c>
      <c r="N196" s="29">
        <v>3.1E-2</v>
      </c>
      <c r="O196" s="5">
        <v>4245</v>
      </c>
      <c r="P196" s="29">
        <f t="shared" si="41"/>
        <v>5.91279978382414E-3</v>
      </c>
      <c r="Q196" t="s">
        <v>774</v>
      </c>
      <c r="R196" s="29">
        <f t="shared" si="36"/>
        <v>2.3775862068965516E-3</v>
      </c>
      <c r="S196" s="6">
        <v>69.843918799999997</v>
      </c>
      <c r="T196" s="6">
        <v>464</v>
      </c>
      <c r="U196" s="6">
        <f t="shared" si="40"/>
        <v>464</v>
      </c>
      <c r="V196" s="18">
        <f t="shared" si="39"/>
        <v>1582.4651720076361</v>
      </c>
      <c r="W196" s="18">
        <f t="shared" si="37"/>
        <v>1861.7237317736895</v>
      </c>
      <c r="X196" s="6">
        <f t="shared" si="38"/>
        <v>863.83981154299181</v>
      </c>
      <c r="Y196" s="5">
        <v>3667000</v>
      </c>
      <c r="Z196" s="6">
        <f t="shared" si="45"/>
        <v>8.3572674242242595</v>
      </c>
      <c r="AB196" s="6">
        <v>3.01</v>
      </c>
      <c r="AC196" s="4">
        <v>0.46399999999999997</v>
      </c>
      <c r="AD196" s="31" t="s">
        <v>777</v>
      </c>
      <c r="AE196" s="6">
        <v>1.1032</v>
      </c>
      <c r="AF196" s="4">
        <v>0.03</v>
      </c>
      <c r="AG196" s="4">
        <f t="shared" si="42"/>
        <v>0.33991219471717243</v>
      </c>
      <c r="AH196" s="6">
        <f t="shared" si="43"/>
        <v>0.39412319022817094</v>
      </c>
      <c r="AI196">
        <v>1712</v>
      </c>
      <c r="AJ196" s="6">
        <v>5.7228499999999993</v>
      </c>
      <c r="AK196" s="4">
        <f t="shared" si="44"/>
        <v>8.1937699062785113E-2</v>
      </c>
      <c r="AL196" t="s">
        <v>387</v>
      </c>
    </row>
    <row r="197" spans="1:39" x14ac:dyDescent="0.3">
      <c r="A197" s="20" t="s">
        <v>330</v>
      </c>
      <c r="B197" s="26" t="s">
        <v>331</v>
      </c>
      <c r="C197" t="s">
        <v>79</v>
      </c>
      <c r="D197" t="s">
        <v>46</v>
      </c>
      <c r="E197" s="13">
        <v>1371.6</v>
      </c>
      <c r="G197" s="5">
        <v>203.2</v>
      </c>
      <c r="L197" s="5">
        <v>509031</v>
      </c>
      <c r="M197" s="5">
        <f t="shared" si="35"/>
        <v>4459.3459199999998</v>
      </c>
      <c r="N197" s="29">
        <v>1.6E-2</v>
      </c>
      <c r="O197" s="5">
        <v>4245</v>
      </c>
      <c r="P197" s="29">
        <f t="shared" si="41"/>
        <v>8.3393742227880034E-3</v>
      </c>
      <c r="Q197" t="s">
        <v>774</v>
      </c>
      <c r="R197" s="29">
        <f t="shared" si="36"/>
        <v>2.3775862068965516E-3</v>
      </c>
      <c r="S197" s="6">
        <v>69.843918799999997</v>
      </c>
      <c r="T197" s="6">
        <v>464</v>
      </c>
      <c r="U197" s="6">
        <f t="shared" si="40"/>
        <v>464</v>
      </c>
      <c r="V197" s="18">
        <f t="shared" si="39"/>
        <v>1582.4651720076361</v>
      </c>
      <c r="W197" s="18">
        <f t="shared" si="37"/>
        <v>1861.7237317736895</v>
      </c>
      <c r="X197" s="6">
        <f t="shared" si="38"/>
        <v>863.83981154299181</v>
      </c>
      <c r="Y197" s="5">
        <v>3667000</v>
      </c>
      <c r="Z197" s="6">
        <f t="shared" si="45"/>
        <v>8.3572674242242595</v>
      </c>
      <c r="AB197" s="6">
        <v>3.57</v>
      </c>
      <c r="AC197" s="4">
        <v>0.46399999999999997</v>
      </c>
      <c r="AD197" s="31" t="s">
        <v>777</v>
      </c>
      <c r="AE197" s="6">
        <v>1.1032</v>
      </c>
      <c r="AF197" s="4">
        <v>0.10300000000000001</v>
      </c>
      <c r="AG197" s="4">
        <f t="shared" si="42"/>
        <v>0.29524072558053921</v>
      </c>
      <c r="AH197" s="6">
        <f t="shared" si="43"/>
        <v>0.6399746340696989</v>
      </c>
      <c r="AI197">
        <v>1436</v>
      </c>
      <c r="AJ197" s="6">
        <v>5.6538999999999993</v>
      </c>
      <c r="AK197" s="4">
        <f t="shared" si="44"/>
        <v>8.0950497869257579E-2</v>
      </c>
      <c r="AL197" t="s">
        <v>387</v>
      </c>
    </row>
    <row r="198" spans="1:39" x14ac:dyDescent="0.3">
      <c r="A198" s="20" t="s">
        <v>599</v>
      </c>
      <c r="B198" s="26" t="s">
        <v>355</v>
      </c>
      <c r="C198" t="s">
        <v>79</v>
      </c>
      <c r="D198" t="s">
        <v>46</v>
      </c>
      <c r="E198" s="13">
        <v>1117.5999999999999</v>
      </c>
      <c r="G198" s="5">
        <v>152.39999999999998</v>
      </c>
      <c r="L198" s="5">
        <v>454838</v>
      </c>
      <c r="M198" s="5">
        <f t="shared" si="35"/>
        <v>1362.5779199999997</v>
      </c>
      <c r="N198" s="29">
        <v>8.0000000000000002E-3</v>
      </c>
      <c r="O198" s="5">
        <v>1579</v>
      </c>
      <c r="P198" s="29">
        <f t="shared" si="41"/>
        <v>3.4715657003152769E-3</v>
      </c>
      <c r="Q198" t="s">
        <v>774</v>
      </c>
      <c r="R198" s="29">
        <f t="shared" si="36"/>
        <v>6.3287439613526567E-3</v>
      </c>
      <c r="S198" s="6">
        <v>41.368560000000002</v>
      </c>
      <c r="T198" s="6">
        <v>414</v>
      </c>
      <c r="U198" s="6">
        <f t="shared" si="40"/>
        <v>414</v>
      </c>
      <c r="V198" s="18">
        <f t="shared" si="39"/>
        <v>1580.8875497940346</v>
      </c>
      <c r="W198" s="18">
        <f t="shared" si="37"/>
        <v>1859.8677056400406</v>
      </c>
      <c r="X198" s="6">
        <f t="shared" si="38"/>
        <v>1058.264724509183</v>
      </c>
      <c r="Y198" s="5">
        <v>1671000</v>
      </c>
      <c r="Z198" s="6">
        <f t="shared" si="45"/>
        <v>6.4318395502375525</v>
      </c>
      <c r="AB198" s="6">
        <v>2.11</v>
      </c>
      <c r="AC198" s="4">
        <v>0.56899999999999995</v>
      </c>
      <c r="AD198" s="31" t="s">
        <v>777</v>
      </c>
      <c r="AE198" s="6">
        <v>2.6200999999999999</v>
      </c>
      <c r="AF198" s="4">
        <v>1.4999999999999999E-2</v>
      </c>
      <c r="AG198" s="4">
        <f t="shared" si="42"/>
        <v>0.21272567848434726</v>
      </c>
      <c r="AH198" s="6">
        <f t="shared" si="43"/>
        <v>0.62364299239182852</v>
      </c>
      <c r="AI198">
        <v>1392</v>
      </c>
      <c r="AJ198" s="6">
        <v>8.9634999999999998</v>
      </c>
      <c r="AK198" s="4">
        <f t="shared" si="44"/>
        <v>0.2166742086260677</v>
      </c>
      <c r="AL198" t="s">
        <v>133</v>
      </c>
    </row>
    <row r="199" spans="1:39" x14ac:dyDescent="0.3">
      <c r="A199" s="20" t="s">
        <v>599</v>
      </c>
      <c r="B199" s="26" t="s">
        <v>356</v>
      </c>
      <c r="C199" t="s">
        <v>79</v>
      </c>
      <c r="D199" t="s">
        <v>46</v>
      </c>
      <c r="E199" s="13">
        <v>1117.5999999999999</v>
      </c>
      <c r="G199" s="5">
        <v>152.39999999999998</v>
      </c>
      <c r="L199" s="5">
        <v>454838</v>
      </c>
      <c r="M199" s="5">
        <f t="shared" si="35"/>
        <v>1362.5779199999997</v>
      </c>
      <c r="N199" s="29">
        <v>8.0000000000000002E-3</v>
      </c>
      <c r="O199" s="5">
        <v>1579</v>
      </c>
      <c r="P199" s="29">
        <f t="shared" si="41"/>
        <v>3.4715657003152769E-3</v>
      </c>
      <c r="Q199" t="s">
        <v>774</v>
      </c>
      <c r="R199" s="29">
        <f t="shared" si="36"/>
        <v>6.3287439613526567E-3</v>
      </c>
      <c r="S199" s="6">
        <v>41.368560000000002</v>
      </c>
      <c r="T199" s="6">
        <v>414</v>
      </c>
      <c r="U199" s="6">
        <f t="shared" si="40"/>
        <v>414</v>
      </c>
      <c r="V199" s="18">
        <f t="shared" si="39"/>
        <v>1580.8875497940346</v>
      </c>
      <c r="W199" s="18">
        <f t="shared" si="37"/>
        <v>1859.8677056400406</v>
      </c>
      <c r="X199" s="6">
        <f t="shared" si="38"/>
        <v>1058.264724509183</v>
      </c>
      <c r="Y199" s="5">
        <v>1671000</v>
      </c>
      <c r="Z199" s="6">
        <f t="shared" si="45"/>
        <v>6.4318395502375525</v>
      </c>
      <c r="AB199" s="6">
        <v>2.11</v>
      </c>
      <c r="AC199" s="4">
        <v>0.56899999999999995</v>
      </c>
      <c r="AD199" s="31" t="s">
        <v>777</v>
      </c>
      <c r="AE199" s="6">
        <v>2.6200999999999999</v>
      </c>
      <c r="AF199" s="4">
        <v>1.4999999999999999E-2</v>
      </c>
      <c r="AG199" s="4">
        <f t="shared" si="42"/>
        <v>0.21272567848434726</v>
      </c>
      <c r="AH199" s="6">
        <f t="shared" si="43"/>
        <v>0.62364299239182852</v>
      </c>
      <c r="AI199">
        <v>1228</v>
      </c>
      <c r="AJ199" s="6">
        <v>7.8602999999999987</v>
      </c>
      <c r="AK199" s="4">
        <f t="shared" si="44"/>
        <v>0.19000661371824396</v>
      </c>
      <c r="AL199" t="s">
        <v>133</v>
      </c>
    </row>
    <row r="200" spans="1:39" x14ac:dyDescent="0.3">
      <c r="A200" s="20" t="s">
        <v>599</v>
      </c>
      <c r="B200" s="26" t="s">
        <v>357</v>
      </c>
      <c r="C200" t="s">
        <v>79</v>
      </c>
      <c r="D200" t="s">
        <v>46</v>
      </c>
      <c r="E200" s="13">
        <v>1117.5999999999999</v>
      </c>
      <c r="G200" s="5">
        <v>152.39999999999998</v>
      </c>
      <c r="L200" s="5">
        <v>454838</v>
      </c>
      <c r="M200" s="5">
        <f t="shared" si="35"/>
        <v>1362.5779199999997</v>
      </c>
      <c r="N200" s="29">
        <v>8.0000000000000002E-3</v>
      </c>
      <c r="O200" s="5">
        <v>1579</v>
      </c>
      <c r="P200" s="29">
        <f t="shared" si="41"/>
        <v>3.4715657003152769E-3</v>
      </c>
      <c r="Q200" t="s">
        <v>774</v>
      </c>
      <c r="R200" s="29">
        <f t="shared" si="36"/>
        <v>2.1650966183574881E-3</v>
      </c>
      <c r="S200" s="6">
        <v>41.368560000000002</v>
      </c>
      <c r="T200" s="6">
        <v>414</v>
      </c>
      <c r="U200" s="6">
        <f t="shared" si="40"/>
        <v>414</v>
      </c>
      <c r="V200" s="18">
        <f t="shared" si="39"/>
        <v>1580.8875497940346</v>
      </c>
      <c r="W200" s="18">
        <f t="shared" si="37"/>
        <v>1859.8677056400406</v>
      </c>
      <c r="X200" s="6">
        <f t="shared" si="38"/>
        <v>1058.264724509183</v>
      </c>
      <c r="Y200" s="5">
        <v>1671000</v>
      </c>
      <c r="Z200" s="6">
        <f t="shared" si="45"/>
        <v>6.4318395502375525</v>
      </c>
      <c r="AB200" s="6">
        <v>2.5299999999999998</v>
      </c>
      <c r="AC200" s="4">
        <v>0.56899999999999995</v>
      </c>
      <c r="AD200" s="31" t="s">
        <v>777</v>
      </c>
      <c r="AE200" s="6">
        <v>0.89634999999999998</v>
      </c>
      <c r="AF200" s="4">
        <v>1.4999999999999999E-2</v>
      </c>
      <c r="AG200" s="4">
        <f t="shared" si="42"/>
        <v>0.21272567848434726</v>
      </c>
      <c r="AH200" s="6">
        <f t="shared" si="43"/>
        <v>0.62364299239182852</v>
      </c>
      <c r="AI200">
        <v>738</v>
      </c>
      <c r="AJ200" s="6">
        <v>4.7575499999999993</v>
      </c>
      <c r="AK200" s="4">
        <f t="shared" si="44"/>
        <v>0.11500400303998977</v>
      </c>
      <c r="AL200" t="s">
        <v>3</v>
      </c>
    </row>
    <row r="201" spans="1:39" x14ac:dyDescent="0.3">
      <c r="A201" s="20" t="s">
        <v>599</v>
      </c>
      <c r="B201" s="26" t="s">
        <v>358</v>
      </c>
      <c r="C201" t="s">
        <v>79</v>
      </c>
      <c r="D201" t="s">
        <v>46</v>
      </c>
      <c r="E201" s="13">
        <v>1117.5999999999999</v>
      </c>
      <c r="G201" s="5">
        <v>152.39999999999998</v>
      </c>
      <c r="L201" s="5">
        <v>454838</v>
      </c>
      <c r="M201" s="5">
        <f t="shared" si="35"/>
        <v>1362.5779199999997</v>
      </c>
      <c r="N201" s="29">
        <v>8.0000000000000002E-3</v>
      </c>
      <c r="O201" s="5">
        <v>1579</v>
      </c>
      <c r="P201" s="29">
        <f t="shared" si="41"/>
        <v>3.4715657003152769E-3</v>
      </c>
      <c r="Q201" t="s">
        <v>774</v>
      </c>
      <c r="R201" s="29">
        <f t="shared" si="36"/>
        <v>2.1650966183574881E-3</v>
      </c>
      <c r="S201" s="6">
        <v>41.368560000000002</v>
      </c>
      <c r="T201" s="6">
        <v>414</v>
      </c>
      <c r="U201" s="6">
        <f t="shared" si="40"/>
        <v>414</v>
      </c>
      <c r="V201" s="18">
        <f t="shared" si="39"/>
        <v>1580.8875497940346</v>
      </c>
      <c r="W201" s="18">
        <f t="shared" si="37"/>
        <v>1859.8677056400406</v>
      </c>
      <c r="X201" s="6">
        <f t="shared" si="38"/>
        <v>1058.264724509183</v>
      </c>
      <c r="Y201" s="5">
        <v>1671000</v>
      </c>
      <c r="Z201" s="6">
        <f t="shared" si="45"/>
        <v>6.4318395502375525</v>
      </c>
      <c r="AB201" s="6">
        <v>3.08</v>
      </c>
      <c r="AC201" s="4">
        <v>0.56899999999999995</v>
      </c>
      <c r="AD201" s="31" t="s">
        <v>777</v>
      </c>
      <c r="AE201" s="6">
        <v>0.89634999999999998</v>
      </c>
      <c r="AF201" s="4">
        <v>1.4999999999999999E-2</v>
      </c>
      <c r="AG201" s="4">
        <f t="shared" si="42"/>
        <v>0.21272567848434726</v>
      </c>
      <c r="AH201" s="6">
        <f t="shared" si="43"/>
        <v>0.62364299239182852</v>
      </c>
      <c r="AI201">
        <v>770</v>
      </c>
      <c r="AJ201" s="6">
        <v>4.9643999999999995</v>
      </c>
      <c r="AK201" s="4">
        <f t="shared" si="44"/>
        <v>0.12000417708520672</v>
      </c>
      <c r="AL201" t="s">
        <v>3</v>
      </c>
    </row>
    <row r="202" spans="1:39" x14ac:dyDescent="0.3">
      <c r="A202" s="20" t="s">
        <v>599</v>
      </c>
      <c r="B202" s="26" t="s">
        <v>359</v>
      </c>
      <c r="C202" t="s">
        <v>79</v>
      </c>
      <c r="D202" t="s">
        <v>46</v>
      </c>
      <c r="E202" s="13">
        <v>1117.5999999999999</v>
      </c>
      <c r="G202" s="5">
        <v>152.39999999999998</v>
      </c>
      <c r="L202" s="5">
        <v>454838</v>
      </c>
      <c r="M202" s="5">
        <f t="shared" si="35"/>
        <v>1362.5779199999997</v>
      </c>
      <c r="N202" s="29">
        <v>8.0000000000000002E-3</v>
      </c>
      <c r="O202" s="5">
        <v>1579</v>
      </c>
      <c r="P202" s="29">
        <f t="shared" si="41"/>
        <v>3.4715657003152769E-3</v>
      </c>
      <c r="Q202" t="s">
        <v>774</v>
      </c>
      <c r="R202" s="29">
        <f t="shared" si="36"/>
        <v>4.1636473429951691E-3</v>
      </c>
      <c r="S202" s="6">
        <v>41.368560000000002</v>
      </c>
      <c r="T202" s="6">
        <v>414</v>
      </c>
      <c r="U202" s="6">
        <f t="shared" si="40"/>
        <v>414</v>
      </c>
      <c r="V202" s="18">
        <f t="shared" si="39"/>
        <v>1580.8875497940346</v>
      </c>
      <c r="W202" s="18">
        <f t="shared" si="37"/>
        <v>1859.8677056400406</v>
      </c>
      <c r="X202" s="6">
        <f t="shared" si="38"/>
        <v>1058.264724509183</v>
      </c>
      <c r="Y202" s="5">
        <v>1671000</v>
      </c>
      <c r="Z202" s="6">
        <f t="shared" si="45"/>
        <v>6.4318395502375525</v>
      </c>
      <c r="AB202" s="6">
        <v>2.5299999999999998</v>
      </c>
      <c r="AC202" s="4">
        <v>0.56899999999999995</v>
      </c>
      <c r="AD202" s="31" t="s">
        <v>777</v>
      </c>
      <c r="AE202" s="6">
        <v>1.7237499999999999</v>
      </c>
      <c r="AF202" s="4">
        <v>1.4999999999999999E-2</v>
      </c>
      <c r="AG202" s="4">
        <f t="shared" si="42"/>
        <v>0.21272567848434726</v>
      </c>
      <c r="AH202" s="6">
        <f t="shared" si="43"/>
        <v>0.62364299239182852</v>
      </c>
      <c r="AI202">
        <v>934</v>
      </c>
      <c r="AJ202" s="6">
        <v>5.9986499999999996</v>
      </c>
      <c r="AK202" s="4">
        <f t="shared" si="44"/>
        <v>0.14500504731129146</v>
      </c>
      <c r="AL202" t="s">
        <v>3</v>
      </c>
    </row>
    <row r="203" spans="1:39" x14ac:dyDescent="0.3">
      <c r="A203" s="20" t="s">
        <v>599</v>
      </c>
      <c r="B203" s="26" t="s">
        <v>360</v>
      </c>
      <c r="C203" t="s">
        <v>79</v>
      </c>
      <c r="D203" t="s">
        <v>46</v>
      </c>
      <c r="E203" s="13">
        <v>1117.5999999999999</v>
      </c>
      <c r="G203" s="5">
        <v>152.39999999999998</v>
      </c>
      <c r="L203" s="5">
        <v>454838</v>
      </c>
      <c r="M203" s="5">
        <f t="shared" si="35"/>
        <v>1362.5779199999997</v>
      </c>
      <c r="N203" s="29">
        <v>8.0000000000000002E-3</v>
      </c>
      <c r="O203" s="5">
        <v>1579</v>
      </c>
      <c r="P203" s="29">
        <f t="shared" si="41"/>
        <v>3.4715657003152769E-3</v>
      </c>
      <c r="Q203" t="s">
        <v>774</v>
      </c>
      <c r="R203" s="29">
        <f t="shared" si="36"/>
        <v>6.3287439613526567E-3</v>
      </c>
      <c r="S203" s="6">
        <v>41.368560000000002</v>
      </c>
      <c r="T203" s="6">
        <v>414</v>
      </c>
      <c r="U203" s="6">
        <f t="shared" si="40"/>
        <v>414</v>
      </c>
      <c r="V203" s="18">
        <f t="shared" si="39"/>
        <v>1580.8875497940346</v>
      </c>
      <c r="W203" s="18">
        <f t="shared" si="37"/>
        <v>1859.8677056400406</v>
      </c>
      <c r="X203" s="6">
        <f t="shared" si="38"/>
        <v>1058.264724509183</v>
      </c>
      <c r="Y203" s="5">
        <v>1671000</v>
      </c>
      <c r="Z203" s="6">
        <f t="shared" si="45"/>
        <v>6.4318395502375525</v>
      </c>
      <c r="AB203" s="6">
        <v>2.5299999999999998</v>
      </c>
      <c r="AC203" s="4">
        <v>0.56899999999999995</v>
      </c>
      <c r="AD203" s="31" t="s">
        <v>777</v>
      </c>
      <c r="AE203" s="6">
        <v>2.6200999999999999</v>
      </c>
      <c r="AF203" s="4">
        <v>1.4999999999999999E-2</v>
      </c>
      <c r="AG203" s="4">
        <f t="shared" si="42"/>
        <v>0.21272567848434726</v>
      </c>
      <c r="AH203" s="6">
        <f t="shared" si="43"/>
        <v>0.62364299239182852</v>
      </c>
      <c r="AI203">
        <v>921</v>
      </c>
      <c r="AJ203" s="6">
        <v>5.9296999999999995</v>
      </c>
      <c r="AK203" s="4">
        <f t="shared" si="44"/>
        <v>0.14333832262955248</v>
      </c>
      <c r="AL203" t="s">
        <v>3</v>
      </c>
    </row>
    <row r="204" spans="1:39" x14ac:dyDescent="0.3">
      <c r="A204" s="20" t="s">
        <v>599</v>
      </c>
      <c r="B204" s="26" t="s">
        <v>361</v>
      </c>
      <c r="C204" t="s">
        <v>79</v>
      </c>
      <c r="D204" t="s">
        <v>46</v>
      </c>
      <c r="E204" s="13">
        <v>1117.5999999999999</v>
      </c>
      <c r="G204" s="5">
        <v>152.39999999999998</v>
      </c>
      <c r="L204" s="5">
        <v>454838</v>
      </c>
      <c r="M204" s="5">
        <f t="shared" si="35"/>
        <v>1362.5779199999997</v>
      </c>
      <c r="N204" s="29">
        <v>8.0000000000000002E-3</v>
      </c>
      <c r="O204" s="5">
        <v>1481</v>
      </c>
      <c r="P204" s="29">
        <f t="shared" si="41"/>
        <v>3.2561043712266784E-3</v>
      </c>
      <c r="Q204" t="s">
        <v>774</v>
      </c>
      <c r="R204" s="29">
        <f t="shared" si="36"/>
        <v>4.1636473429951691E-3</v>
      </c>
      <c r="S204" s="6">
        <v>41.368560000000002</v>
      </c>
      <c r="T204" s="6">
        <v>414</v>
      </c>
      <c r="U204" s="6">
        <f t="shared" si="40"/>
        <v>414</v>
      </c>
      <c r="V204" s="18">
        <f t="shared" si="39"/>
        <v>1580.8427212528281</v>
      </c>
      <c r="W204" s="18">
        <f t="shared" si="37"/>
        <v>1859.8149661797979</v>
      </c>
      <c r="X204" s="6">
        <f t="shared" si="38"/>
        <v>1060.0945307224847</v>
      </c>
      <c r="Y204" s="5">
        <v>1570000</v>
      </c>
      <c r="Z204" s="6">
        <f t="shared" si="45"/>
        <v>6.4318395502375525</v>
      </c>
      <c r="AB204" s="6">
        <v>2.52</v>
      </c>
      <c r="AC204" s="4">
        <v>0.56999999999999995</v>
      </c>
      <c r="AD204" s="31" t="s">
        <v>777</v>
      </c>
      <c r="AE204" s="6">
        <v>1.7237499999999999</v>
      </c>
      <c r="AF204" s="4">
        <v>1.1000000000000001E-2</v>
      </c>
      <c r="AG204" s="4">
        <f t="shared" si="42"/>
        <v>0.20448835770191692</v>
      </c>
      <c r="AH204" s="6">
        <f t="shared" si="43"/>
        <v>0.60848235715946353</v>
      </c>
      <c r="AI204">
        <v>979</v>
      </c>
      <c r="AJ204" s="6">
        <v>6.2054999999999998</v>
      </c>
      <c r="AK204" s="4">
        <f t="shared" si="44"/>
        <v>0.1500052213565084</v>
      </c>
      <c r="AL204" t="s">
        <v>133</v>
      </c>
    </row>
    <row r="205" spans="1:39" x14ac:dyDescent="0.3">
      <c r="A205" s="20" t="s">
        <v>599</v>
      </c>
      <c r="B205" s="26" t="s">
        <v>362</v>
      </c>
      <c r="C205" t="s">
        <v>79</v>
      </c>
      <c r="D205" t="s">
        <v>46</v>
      </c>
      <c r="E205" s="13">
        <v>1117.5999999999999</v>
      </c>
      <c r="G205" s="5">
        <v>152.39999999999998</v>
      </c>
      <c r="L205" s="5">
        <v>454838</v>
      </c>
      <c r="M205" s="5">
        <f t="shared" si="35"/>
        <v>1362.5779199999997</v>
      </c>
      <c r="N205" s="29">
        <v>8.0000000000000002E-3</v>
      </c>
      <c r="O205" s="5">
        <v>1481</v>
      </c>
      <c r="P205" s="29">
        <f t="shared" si="41"/>
        <v>3.2561043712266784E-3</v>
      </c>
      <c r="Q205" t="s">
        <v>774</v>
      </c>
      <c r="R205" s="29">
        <f t="shared" si="36"/>
        <v>4.1636473429951691E-3</v>
      </c>
      <c r="S205" s="6">
        <v>41.368560000000002</v>
      </c>
      <c r="T205" s="6">
        <v>414</v>
      </c>
      <c r="U205" s="6">
        <f t="shared" si="40"/>
        <v>414</v>
      </c>
      <c r="V205" s="18">
        <f t="shared" si="39"/>
        <v>1580.8427212528281</v>
      </c>
      <c r="W205" s="18">
        <f t="shared" si="37"/>
        <v>1859.8149661797979</v>
      </c>
      <c r="X205" s="6">
        <f t="shared" si="38"/>
        <v>1060.0945307224847</v>
      </c>
      <c r="Y205" s="5">
        <v>1570000</v>
      </c>
      <c r="Z205" s="6">
        <f t="shared" si="45"/>
        <v>6.4318395502375525</v>
      </c>
      <c r="AB205" s="6">
        <v>3.06</v>
      </c>
      <c r="AC205" s="4">
        <v>0.56999999999999995</v>
      </c>
      <c r="AD205" s="31" t="s">
        <v>777</v>
      </c>
      <c r="AE205" s="6">
        <v>1.7237499999999999</v>
      </c>
      <c r="AF205" s="4">
        <v>1.1000000000000001E-2</v>
      </c>
      <c r="AG205" s="4">
        <f t="shared" si="42"/>
        <v>0.20448835770191692</v>
      </c>
      <c r="AH205" s="6">
        <f t="shared" si="43"/>
        <v>0.60848235715946353</v>
      </c>
      <c r="AI205">
        <v>916</v>
      </c>
      <c r="AJ205" s="6">
        <v>5.8607499999999995</v>
      </c>
      <c r="AK205" s="4">
        <f t="shared" si="44"/>
        <v>0.14167159794781348</v>
      </c>
      <c r="AL205" t="s">
        <v>3</v>
      </c>
    </row>
    <row r="206" spans="1:39" x14ac:dyDescent="0.3">
      <c r="A206" s="20" t="s">
        <v>363</v>
      </c>
      <c r="B206" s="26" t="s">
        <v>365</v>
      </c>
      <c r="C206" t="s">
        <v>79</v>
      </c>
      <c r="D206" t="s">
        <v>46</v>
      </c>
      <c r="E206" s="13">
        <v>1117.5999999999999</v>
      </c>
      <c r="G206" s="5">
        <v>152.39999999999998</v>
      </c>
      <c r="L206" s="5">
        <v>404895</v>
      </c>
      <c r="M206" s="5">
        <f t="shared" si="35"/>
        <v>1192.2556799999998</v>
      </c>
      <c r="N206" s="29">
        <v>7.0000000000000001E-3</v>
      </c>
      <c r="O206" s="5">
        <v>1579</v>
      </c>
      <c r="P206" s="29">
        <f t="shared" si="41"/>
        <v>3.899776485261611E-3</v>
      </c>
      <c r="Q206" t="s">
        <v>774</v>
      </c>
      <c r="R206" s="29">
        <f t="shared" si="36"/>
        <v>8.3272946859903382E-3</v>
      </c>
      <c r="S206" s="6">
        <v>69.843918799999997</v>
      </c>
      <c r="T206" s="6">
        <v>414</v>
      </c>
      <c r="U206" s="6">
        <f t="shared" si="40"/>
        <v>414</v>
      </c>
      <c r="V206" s="18">
        <f t="shared" si="39"/>
        <v>1488.3829891145738</v>
      </c>
      <c r="W206" s="18">
        <f t="shared" si="37"/>
        <v>1751.0388107230281</v>
      </c>
      <c r="X206" s="6">
        <f t="shared" si="38"/>
        <v>1117.1627612412919</v>
      </c>
      <c r="Y206" s="5">
        <v>1764000</v>
      </c>
      <c r="Z206" s="6">
        <f t="shared" si="45"/>
        <v>8.3572674242242595</v>
      </c>
      <c r="AB206" s="6">
        <v>2.68</v>
      </c>
      <c r="AC206" s="4">
        <v>0.63800000000000001</v>
      </c>
      <c r="AD206" s="31" t="s">
        <v>777</v>
      </c>
      <c r="AE206" s="6">
        <v>3.4474999999999998</v>
      </c>
      <c r="AF206" s="4">
        <v>6.0000000000000001E-3</v>
      </c>
      <c r="AG206" s="4">
        <f t="shared" si="42"/>
        <v>0.12459726102900748</v>
      </c>
      <c r="AH206" s="6">
        <f t="shared" si="43"/>
        <v>0.66698692389454939</v>
      </c>
      <c r="AI206">
        <v>1201</v>
      </c>
      <c r="AJ206" s="6">
        <v>7.9981999999999989</v>
      </c>
      <c r="AK206" s="4">
        <f t="shared" si="44"/>
        <v>0.11451533844919365</v>
      </c>
      <c r="AL206" t="s">
        <v>3</v>
      </c>
    </row>
    <row r="207" spans="1:39" x14ac:dyDescent="0.3">
      <c r="A207" s="12" t="s">
        <v>601</v>
      </c>
      <c r="B207" s="27" t="s">
        <v>439</v>
      </c>
      <c r="E207" s="13">
        <v>1168</v>
      </c>
      <c r="G207" s="5">
        <v>178</v>
      </c>
      <c r="L207" s="5">
        <v>490967</v>
      </c>
      <c r="M207" s="5">
        <f t="shared" si="35"/>
        <v>6652.9279999999999</v>
      </c>
      <c r="N207" s="29">
        <v>3.2000000000000001E-2</v>
      </c>
      <c r="O207" s="5">
        <v>5723</v>
      </c>
      <c r="P207" s="29">
        <f t="shared" si="41"/>
        <v>1.1656587917314198E-2</v>
      </c>
      <c r="Q207" t="s">
        <v>774</v>
      </c>
      <c r="R207" s="29">
        <f t="shared" si="36"/>
        <v>9.5249406175771968E-3</v>
      </c>
      <c r="S207" s="6">
        <v>81</v>
      </c>
      <c r="T207" s="6">
        <v>421</v>
      </c>
      <c r="U207" s="6">
        <f t="shared" si="40"/>
        <v>421</v>
      </c>
      <c r="V207" s="18">
        <f t="shared" si="39"/>
        <v>1583.4689817326823</v>
      </c>
      <c r="W207" s="18">
        <f t="shared" si="37"/>
        <v>1862.9046843913909</v>
      </c>
      <c r="X207" s="6">
        <f t="shared" si="38"/>
        <v>1061.8556701030927</v>
      </c>
      <c r="Y207" s="5">
        <v>6077000</v>
      </c>
      <c r="Z207" s="6">
        <f t="shared" si="45"/>
        <v>9</v>
      </c>
      <c r="AB207" s="6">
        <v>3.09</v>
      </c>
      <c r="AC207" s="4">
        <v>0.56999999999999995</v>
      </c>
      <c r="AD207" s="31" t="s">
        <v>777</v>
      </c>
      <c r="AE207" s="6">
        <v>4.01</v>
      </c>
      <c r="AF207" s="4">
        <f t="shared" ref="AF207:AF270" si="46">+Y207/(L207*S207)</f>
        <v>0.15281004906241089</v>
      </c>
      <c r="AG207" s="4">
        <f t="shared" si="42"/>
        <v>0.39419562222107407</v>
      </c>
      <c r="AH207" s="6">
        <f t="shared" si="43"/>
        <v>0.57807500063751516</v>
      </c>
      <c r="AI207">
        <v>2520</v>
      </c>
      <c r="AJ207" s="6">
        <f t="shared" ref="AJ207:AJ238" si="47">1000*AI207/(G207*E207)</f>
        <v>12.12097891334462</v>
      </c>
      <c r="AK207" s="4">
        <f t="shared" si="44"/>
        <v>0.14964171497956322</v>
      </c>
      <c r="AL207" t="s">
        <v>3</v>
      </c>
      <c r="AM207">
        <v>1.006</v>
      </c>
    </row>
    <row r="208" spans="1:39" x14ac:dyDescent="0.3">
      <c r="A208" s="12" t="s">
        <v>601</v>
      </c>
      <c r="B208" s="27" t="s">
        <v>440</v>
      </c>
      <c r="E208" s="13">
        <v>1168</v>
      </c>
      <c r="G208" s="5">
        <v>178</v>
      </c>
      <c r="L208" s="5">
        <v>490967</v>
      </c>
      <c r="M208" s="5">
        <f t="shared" si="35"/>
        <v>6652.9279999999999</v>
      </c>
      <c r="N208" s="29">
        <v>3.2000000000000001E-2</v>
      </c>
      <c r="O208" s="5">
        <v>5723</v>
      </c>
      <c r="P208" s="29">
        <f t="shared" si="41"/>
        <v>1.1656587917314198E-2</v>
      </c>
      <c r="Q208" t="s">
        <v>774</v>
      </c>
      <c r="R208" s="29">
        <f t="shared" si="36"/>
        <v>9.5249406175771968E-3</v>
      </c>
      <c r="S208" s="6">
        <v>81</v>
      </c>
      <c r="T208" s="6">
        <v>421</v>
      </c>
      <c r="U208" s="6">
        <f t="shared" si="40"/>
        <v>421</v>
      </c>
      <c r="V208" s="18">
        <f t="shared" si="39"/>
        <v>1573.0462798618073</v>
      </c>
      <c r="W208" s="18">
        <f t="shared" si="37"/>
        <v>1850.6426821903617</v>
      </c>
      <c r="X208" s="6">
        <f t="shared" si="38"/>
        <v>1054.8663288485061</v>
      </c>
      <c r="Y208" s="5">
        <v>6037000</v>
      </c>
      <c r="Z208" s="6">
        <f t="shared" si="45"/>
        <v>9</v>
      </c>
      <c r="AB208" s="6">
        <v>3.09</v>
      </c>
      <c r="AC208" s="4">
        <v>0.56999999999999995</v>
      </c>
      <c r="AD208" s="31" t="s">
        <v>777</v>
      </c>
      <c r="AE208" s="6">
        <v>4.01</v>
      </c>
      <c r="AF208" s="4">
        <f t="shared" si="46"/>
        <v>0.1518042234967541</v>
      </c>
      <c r="AG208" s="4">
        <f t="shared" si="42"/>
        <v>0.39269570690386657</v>
      </c>
      <c r="AH208" s="6">
        <f t="shared" si="43"/>
        <v>0.57646344299089314</v>
      </c>
      <c r="AI208">
        <v>2440</v>
      </c>
      <c r="AJ208" s="6">
        <f t="shared" si="47"/>
        <v>11.736185931968601</v>
      </c>
      <c r="AK208" s="4">
        <f t="shared" si="44"/>
        <v>0.14489118434529136</v>
      </c>
      <c r="AL208" t="s">
        <v>3</v>
      </c>
      <c r="AM208">
        <v>2.0059999999999998</v>
      </c>
    </row>
    <row r="209" spans="1:39" x14ac:dyDescent="0.3">
      <c r="A209" s="12" t="s">
        <v>411</v>
      </c>
      <c r="B209" s="27" t="s">
        <v>510</v>
      </c>
      <c r="E209" s="13">
        <v>1168</v>
      </c>
      <c r="G209" s="5">
        <v>178</v>
      </c>
      <c r="L209" s="5">
        <v>490967</v>
      </c>
      <c r="M209" s="5">
        <f>+N209*G209*E209</f>
        <v>6652.9279999999999</v>
      </c>
      <c r="N209" s="29">
        <v>3.2000000000000001E-2</v>
      </c>
      <c r="O209" s="5">
        <v>5723</v>
      </c>
      <c r="P209" s="29">
        <f>+O209/L209</f>
        <v>1.1656587917314198E-2</v>
      </c>
      <c r="Q209" t="s">
        <v>774</v>
      </c>
      <c r="R209" s="29">
        <f t="shared" si="36"/>
        <v>9.5249406175771968E-3</v>
      </c>
      <c r="S209" s="6">
        <v>81</v>
      </c>
      <c r="T209" s="6">
        <v>421</v>
      </c>
      <c r="U209" s="6">
        <f>+T209</f>
        <v>421</v>
      </c>
      <c r="V209" s="18">
        <f t="shared" si="39"/>
        <v>1593.6311160567852</v>
      </c>
      <c r="W209" s="18">
        <f t="shared" si="37"/>
        <v>1874.8601365373945</v>
      </c>
      <c r="X209" s="6">
        <f>+Y209/O209</f>
        <v>1068.6702778263148</v>
      </c>
      <c r="Y209" s="5">
        <v>6116000</v>
      </c>
      <c r="Z209" s="6">
        <f>+SQRT(S209)</f>
        <v>9</v>
      </c>
      <c r="AB209" s="6">
        <v>3.09</v>
      </c>
      <c r="AC209" s="4">
        <v>0.56999999999999995</v>
      </c>
      <c r="AD209" s="31" t="s">
        <v>777</v>
      </c>
      <c r="AE209" s="6">
        <v>4.01</v>
      </c>
      <c r="AF209" s="4">
        <f t="shared" si="46"/>
        <v>0.15379072898892629</v>
      </c>
      <c r="AG209" s="4">
        <f t="shared" si="42"/>
        <v>0.39565803965535146</v>
      </c>
      <c r="AH209" s="6">
        <f t="shared" si="43"/>
        <v>0.57963450509131731</v>
      </c>
      <c r="AI209">
        <v>2470</v>
      </c>
      <c r="AJ209" s="6">
        <f t="shared" si="47"/>
        <v>11.880483299984608</v>
      </c>
      <c r="AK209" s="4">
        <f t="shared" si="44"/>
        <v>0.14667263333314332</v>
      </c>
      <c r="AL209" t="s">
        <v>133</v>
      </c>
      <c r="AM209">
        <v>72.006</v>
      </c>
    </row>
    <row r="210" spans="1:39" x14ac:dyDescent="0.3">
      <c r="A210" s="12" t="s">
        <v>412</v>
      </c>
      <c r="B210" s="27" t="s">
        <v>441</v>
      </c>
      <c r="E210" s="13">
        <v>630</v>
      </c>
      <c r="G210" s="5">
        <v>70</v>
      </c>
      <c r="L210" s="5">
        <v>90000</v>
      </c>
      <c r="M210" s="5">
        <f t="shared" si="35"/>
        <v>1455.3</v>
      </c>
      <c r="N210" s="29">
        <v>3.3000000000000002E-2</v>
      </c>
      <c r="O210" s="5">
        <v>790</v>
      </c>
      <c r="P210" s="29">
        <f t="shared" si="41"/>
        <v>8.7777777777777784E-3</v>
      </c>
      <c r="Q210" t="s">
        <v>774</v>
      </c>
      <c r="R210" s="29">
        <f t="shared" si="36"/>
        <v>2.6973684210526315E-3</v>
      </c>
      <c r="S210" s="6">
        <v>78</v>
      </c>
      <c r="T210" s="6">
        <v>608</v>
      </c>
      <c r="U210" s="6">
        <f t="shared" si="40"/>
        <v>608</v>
      </c>
      <c r="V210" s="18">
        <f t="shared" si="39"/>
        <v>1580.3006329113923</v>
      </c>
      <c r="W210" s="18">
        <f t="shared" si="37"/>
        <v>1859.1772151898733</v>
      </c>
      <c r="X210" s="6">
        <f t="shared" si="38"/>
        <v>1189.873417721519</v>
      </c>
      <c r="Y210" s="5">
        <v>940000</v>
      </c>
      <c r="Z210" s="6">
        <f t="shared" si="45"/>
        <v>8.8317608663278477</v>
      </c>
      <c r="AB210" s="6">
        <v>3.13</v>
      </c>
      <c r="AC210" s="4">
        <v>0.64</v>
      </c>
      <c r="AD210" s="31" t="s">
        <v>777</v>
      </c>
      <c r="AE210" s="6">
        <v>1.64</v>
      </c>
      <c r="AF210" s="4">
        <f t="shared" si="46"/>
        <v>0.13390313390313391</v>
      </c>
      <c r="AG210" s="4">
        <f t="shared" si="42"/>
        <v>0.43507086894586894</v>
      </c>
      <c r="AH210" s="6">
        <f t="shared" si="43"/>
        <v>0.40876122123732994</v>
      </c>
      <c r="AI210">
        <v>378</v>
      </c>
      <c r="AJ210" s="6">
        <f t="shared" si="47"/>
        <v>8.5714285714285712</v>
      </c>
      <c r="AK210" s="4">
        <f t="shared" si="44"/>
        <v>0.10989010989010989</v>
      </c>
      <c r="AL210" t="s">
        <v>3</v>
      </c>
      <c r="AM210">
        <v>3.0059999999999998</v>
      </c>
    </row>
    <row r="211" spans="1:39" x14ac:dyDescent="0.3">
      <c r="A211" s="12" t="s">
        <v>412</v>
      </c>
      <c r="B211" s="27" t="s">
        <v>442</v>
      </c>
      <c r="E211" s="13">
        <v>630</v>
      </c>
      <c r="G211" s="5">
        <v>70</v>
      </c>
      <c r="L211" s="5">
        <v>90000</v>
      </c>
      <c r="M211" s="5">
        <f t="shared" si="35"/>
        <v>1455.3</v>
      </c>
      <c r="N211" s="29">
        <v>3.3000000000000002E-2</v>
      </c>
      <c r="O211" s="5">
        <v>790</v>
      </c>
      <c r="P211" s="29">
        <f t="shared" si="41"/>
        <v>8.7777777777777784E-3</v>
      </c>
      <c r="Q211" t="s">
        <v>774</v>
      </c>
      <c r="R211" s="29">
        <f t="shared" si="36"/>
        <v>2.6973684210526315E-3</v>
      </c>
      <c r="S211" s="6">
        <v>78</v>
      </c>
      <c r="T211" s="6">
        <v>608</v>
      </c>
      <c r="U211" s="6">
        <f t="shared" si="40"/>
        <v>608</v>
      </c>
      <c r="V211" s="18">
        <f t="shared" si="39"/>
        <v>1580.3006329113923</v>
      </c>
      <c r="W211" s="18">
        <f t="shared" si="37"/>
        <v>1859.1772151898733</v>
      </c>
      <c r="X211" s="6">
        <f t="shared" si="38"/>
        <v>1189.873417721519</v>
      </c>
      <c r="Y211" s="5">
        <v>940000</v>
      </c>
      <c r="Z211" s="6">
        <f t="shared" si="45"/>
        <v>8.8317608663278477</v>
      </c>
      <c r="AB211" s="6">
        <v>3.91</v>
      </c>
      <c r="AC211" s="4">
        <v>0.64</v>
      </c>
      <c r="AD211" s="31" t="s">
        <v>777</v>
      </c>
      <c r="AE211" s="6">
        <v>1.64</v>
      </c>
      <c r="AF211" s="4">
        <f t="shared" si="46"/>
        <v>0.13390313390313391</v>
      </c>
      <c r="AG211" s="4">
        <f t="shared" si="42"/>
        <v>0.43507086894586894</v>
      </c>
      <c r="AH211" s="6">
        <f t="shared" si="43"/>
        <v>0.40876122123732994</v>
      </c>
      <c r="AI211">
        <v>322</v>
      </c>
      <c r="AJ211" s="6">
        <f t="shared" si="47"/>
        <v>7.3015873015873014</v>
      </c>
      <c r="AK211" s="4">
        <f t="shared" si="44"/>
        <v>9.3610093610093606E-2</v>
      </c>
      <c r="AL211" t="s">
        <v>3</v>
      </c>
      <c r="AM211">
        <v>4.0060000000000002</v>
      </c>
    </row>
    <row r="212" spans="1:39" x14ac:dyDescent="0.3">
      <c r="A212" s="12" t="s">
        <v>413</v>
      </c>
      <c r="B212" s="27" t="s">
        <v>443</v>
      </c>
      <c r="E212" s="13">
        <v>711</v>
      </c>
      <c r="G212" s="5">
        <v>76</v>
      </c>
      <c r="L212" s="5">
        <v>143700</v>
      </c>
      <c r="M212" s="5">
        <f t="shared" si="35"/>
        <v>1567.0440000000001</v>
      </c>
      <c r="N212" s="29">
        <v>2.9000000000000001E-2</v>
      </c>
      <c r="O212" s="5">
        <v>1382</v>
      </c>
      <c r="P212" s="29">
        <f t="shared" si="41"/>
        <v>9.6172581767571333E-3</v>
      </c>
      <c r="Q212" t="s">
        <v>774</v>
      </c>
      <c r="R212" s="29">
        <f t="shared" si="36"/>
        <v>3.2898235436306503E-2</v>
      </c>
      <c r="S212" s="6">
        <v>103</v>
      </c>
      <c r="T212" s="6">
        <v>413.7</v>
      </c>
      <c r="U212" s="6">
        <f t="shared" si="40"/>
        <v>413.7</v>
      </c>
      <c r="V212" s="18">
        <f t="shared" si="39"/>
        <v>1580.6801736613602</v>
      </c>
      <c r="W212" s="18">
        <f t="shared" si="37"/>
        <v>1859.6237337192474</v>
      </c>
      <c r="X212" s="6">
        <f t="shared" si="38"/>
        <v>1115.7742402315484</v>
      </c>
      <c r="Y212" s="5">
        <v>1542000</v>
      </c>
      <c r="Z212" s="6">
        <f t="shared" si="45"/>
        <v>10.148891565092219</v>
      </c>
      <c r="AB212" s="6">
        <v>2.87</v>
      </c>
      <c r="AC212" s="4">
        <v>0.6</v>
      </c>
      <c r="AD212" s="31" t="s">
        <v>777</v>
      </c>
      <c r="AE212" s="6">
        <v>13.61</v>
      </c>
      <c r="AF212" s="4">
        <f t="shared" si="46"/>
        <v>0.10418144597361007</v>
      </c>
      <c r="AG212" s="4">
        <f t="shared" si="42"/>
        <v>0.26406902257264658</v>
      </c>
      <c r="AH212" s="6">
        <f t="shared" si="43"/>
        <v>0.55890835039291586</v>
      </c>
      <c r="AI212">
        <v>745</v>
      </c>
      <c r="AJ212" s="6">
        <f t="shared" si="47"/>
        <v>13.787104893034273</v>
      </c>
      <c r="AK212" s="4">
        <f t="shared" si="44"/>
        <v>0.13385538731101237</v>
      </c>
      <c r="AL212" t="s">
        <v>3</v>
      </c>
      <c r="AM212">
        <v>5.0060000000000002</v>
      </c>
    </row>
    <row r="213" spans="1:39" x14ac:dyDescent="0.3">
      <c r="A213" s="12" t="s">
        <v>413</v>
      </c>
      <c r="B213" s="27" t="s">
        <v>444</v>
      </c>
      <c r="E213" s="13">
        <v>711</v>
      </c>
      <c r="G213" s="5">
        <v>76</v>
      </c>
      <c r="L213" s="5">
        <v>143700</v>
      </c>
      <c r="M213" s="5">
        <f t="shared" si="35"/>
        <v>1567.0440000000001</v>
      </c>
      <c r="N213" s="29">
        <v>2.9000000000000001E-2</v>
      </c>
      <c r="O213" s="5">
        <v>1382</v>
      </c>
      <c r="P213" s="29">
        <f t="shared" si="41"/>
        <v>9.6172581767571333E-3</v>
      </c>
      <c r="Q213" t="s">
        <v>774</v>
      </c>
      <c r="R213" s="29">
        <f t="shared" si="36"/>
        <v>4.0488276528885668E-2</v>
      </c>
      <c r="S213" s="6">
        <v>106</v>
      </c>
      <c r="T213" s="6">
        <v>413.7</v>
      </c>
      <c r="U213" s="6">
        <f t="shared" si="40"/>
        <v>413.7</v>
      </c>
      <c r="V213" s="18">
        <f t="shared" si="39"/>
        <v>1580.6801736613602</v>
      </c>
      <c r="W213" s="18">
        <f t="shared" si="37"/>
        <v>1859.6237337192474</v>
      </c>
      <c r="X213" s="6">
        <f t="shared" si="38"/>
        <v>1115.7742402315484</v>
      </c>
      <c r="Y213" s="5">
        <v>1542000</v>
      </c>
      <c r="Z213" s="6">
        <f t="shared" si="45"/>
        <v>10.295630140987001</v>
      </c>
      <c r="AB213" s="6">
        <v>2.87</v>
      </c>
      <c r="AC213" s="4">
        <v>0.6</v>
      </c>
      <c r="AD213" s="31" t="s">
        <v>777</v>
      </c>
      <c r="AE213" s="6">
        <v>16.75</v>
      </c>
      <c r="AF213" s="4">
        <f t="shared" si="46"/>
        <v>0.10123291448379092</v>
      </c>
      <c r="AG213" s="4">
        <f t="shared" si="42"/>
        <v>0.25659537099040192</v>
      </c>
      <c r="AH213" s="6">
        <f t="shared" si="43"/>
        <v>0.55890835039291586</v>
      </c>
      <c r="AI213">
        <v>776</v>
      </c>
      <c r="AJ213" s="6">
        <f t="shared" si="47"/>
        <v>14.360796506033015</v>
      </c>
      <c r="AK213" s="4">
        <f t="shared" si="44"/>
        <v>0.13547921232106619</v>
      </c>
      <c r="AL213" t="s">
        <v>3</v>
      </c>
      <c r="AM213">
        <v>6.0060000000000002</v>
      </c>
    </row>
    <row r="214" spans="1:39" x14ac:dyDescent="0.3">
      <c r="A214" s="12" t="s">
        <v>413</v>
      </c>
      <c r="B214" s="27" t="s">
        <v>518</v>
      </c>
      <c r="E214" s="13">
        <v>686</v>
      </c>
      <c r="G214" s="5">
        <v>76</v>
      </c>
      <c r="L214" s="5">
        <v>192796</v>
      </c>
      <c r="M214" s="5">
        <f t="shared" si="35"/>
        <v>729.904</v>
      </c>
      <c r="N214" s="29">
        <v>1.4E-2</v>
      </c>
      <c r="O214" s="5">
        <v>1382</v>
      </c>
      <c r="P214" s="29">
        <f t="shared" si="41"/>
        <v>7.168198510342538E-3</v>
      </c>
      <c r="Q214" t="s">
        <v>774</v>
      </c>
      <c r="R214" s="29">
        <f t="shared" si="36"/>
        <v>1.7536231884057972E-2</v>
      </c>
      <c r="S214" s="6">
        <v>48</v>
      </c>
      <c r="T214" s="6">
        <v>414</v>
      </c>
      <c r="U214" s="6">
        <f t="shared" si="40"/>
        <v>414</v>
      </c>
      <c r="V214" s="18">
        <f t="shared" si="39"/>
        <v>1580.6801736613602</v>
      </c>
      <c r="W214" s="18">
        <f t="shared" si="37"/>
        <v>1859.6237337192474</v>
      </c>
      <c r="X214" s="6">
        <f t="shared" si="38"/>
        <v>1115.7742402315484</v>
      </c>
      <c r="Y214" s="5">
        <v>1542000</v>
      </c>
      <c r="Z214" s="6">
        <f t="shared" si="45"/>
        <v>6.9282032302755088</v>
      </c>
      <c r="AB214" s="6">
        <v>1.77</v>
      </c>
      <c r="AC214" s="4">
        <v>0.6</v>
      </c>
      <c r="AD214" s="31" t="s">
        <v>777</v>
      </c>
      <c r="AE214" s="6">
        <v>7.26</v>
      </c>
      <c r="AF214" s="4">
        <f t="shared" si="46"/>
        <v>0.16662690097304925</v>
      </c>
      <c r="AG214" s="4">
        <f t="shared" si="42"/>
        <v>0.35680477637848634</v>
      </c>
      <c r="AH214" s="6">
        <f t="shared" si="43"/>
        <v>0.66157964244314793</v>
      </c>
      <c r="AI214">
        <v>520</v>
      </c>
      <c r="AJ214" s="6">
        <f t="shared" si="47"/>
        <v>9.9739143777811883</v>
      </c>
      <c r="AK214" s="4">
        <f t="shared" si="44"/>
        <v>0.20778988287044142</v>
      </c>
      <c r="AL214" t="s">
        <v>133</v>
      </c>
      <c r="AM214">
        <v>80.006</v>
      </c>
    </row>
    <row r="215" spans="1:39" x14ac:dyDescent="0.3">
      <c r="A215" s="12" t="s">
        <v>413</v>
      </c>
      <c r="B215" s="27" t="s">
        <v>519</v>
      </c>
      <c r="E215" s="13">
        <v>686</v>
      </c>
      <c r="G215" s="5">
        <v>76</v>
      </c>
      <c r="L215" s="5">
        <v>192796</v>
      </c>
      <c r="M215" s="5">
        <f t="shared" si="35"/>
        <v>729.904</v>
      </c>
      <c r="N215" s="29">
        <v>1.4E-2</v>
      </c>
      <c r="O215" s="5">
        <v>1382</v>
      </c>
      <c r="P215" s="29">
        <f t="shared" si="41"/>
        <v>7.168198510342538E-3</v>
      </c>
      <c r="Q215" t="s">
        <v>774</v>
      </c>
      <c r="R215" s="29">
        <f t="shared" si="36"/>
        <v>2.2874396135265703E-2</v>
      </c>
      <c r="S215" s="6">
        <v>50</v>
      </c>
      <c r="T215" s="6">
        <v>414</v>
      </c>
      <c r="U215" s="6">
        <f t="shared" si="40"/>
        <v>414</v>
      </c>
      <c r="V215" s="18">
        <f t="shared" si="39"/>
        <v>1580.6801736613602</v>
      </c>
      <c r="W215" s="18">
        <f t="shared" si="37"/>
        <v>1859.6237337192474</v>
      </c>
      <c r="X215" s="6">
        <f t="shared" si="38"/>
        <v>1115.7742402315484</v>
      </c>
      <c r="Y215" s="5">
        <v>1542000</v>
      </c>
      <c r="Z215" s="6">
        <f t="shared" si="45"/>
        <v>7.0710678118654755</v>
      </c>
      <c r="AB215" s="6">
        <v>2.99</v>
      </c>
      <c r="AC215" s="4">
        <v>0.6</v>
      </c>
      <c r="AD215" s="31" t="s">
        <v>777</v>
      </c>
      <c r="AE215" s="6">
        <v>9.4700000000000006</v>
      </c>
      <c r="AF215" s="4">
        <f t="shared" si="46"/>
        <v>0.15996182493412725</v>
      </c>
      <c r="AG215" s="4">
        <f t="shared" si="42"/>
        <v>0.34253258532334691</v>
      </c>
      <c r="AH215" s="6">
        <f t="shared" si="43"/>
        <v>0.66157964244314793</v>
      </c>
      <c r="AI215">
        <v>552</v>
      </c>
      <c r="AJ215" s="6">
        <f t="shared" si="47"/>
        <v>10.587693724106185</v>
      </c>
      <c r="AK215" s="4">
        <f t="shared" si="44"/>
        <v>0.21175387448212368</v>
      </c>
      <c r="AL215" t="s">
        <v>133</v>
      </c>
      <c r="AM215">
        <v>81.006</v>
      </c>
    </row>
    <row r="216" spans="1:39" x14ac:dyDescent="0.3">
      <c r="A216" s="12" t="s">
        <v>413</v>
      </c>
      <c r="B216" s="27" t="s">
        <v>520</v>
      </c>
      <c r="E216" s="13">
        <v>686</v>
      </c>
      <c r="G216" s="5">
        <v>76</v>
      </c>
      <c r="L216" s="5">
        <v>192796</v>
      </c>
      <c r="M216" s="5">
        <f t="shared" si="35"/>
        <v>677.76800000000003</v>
      </c>
      <c r="N216" s="29">
        <v>1.2999999999999999E-2</v>
      </c>
      <c r="O216" s="5">
        <v>1382</v>
      </c>
      <c r="P216" s="29">
        <f t="shared" si="41"/>
        <v>7.168198510342538E-3</v>
      </c>
      <c r="Q216" t="s">
        <v>774</v>
      </c>
      <c r="R216" s="29">
        <f t="shared" si="36"/>
        <v>1.8792270531400968E-2</v>
      </c>
      <c r="S216" s="6">
        <v>91</v>
      </c>
      <c r="T216" s="6">
        <v>414</v>
      </c>
      <c r="U216" s="6">
        <f t="shared" si="40"/>
        <v>414</v>
      </c>
      <c r="V216" s="18">
        <f t="shared" si="39"/>
        <v>1580.6801736613602</v>
      </c>
      <c r="W216" s="18">
        <f t="shared" si="37"/>
        <v>1859.6237337192474</v>
      </c>
      <c r="X216" s="6">
        <f t="shared" si="38"/>
        <v>1115.7742402315484</v>
      </c>
      <c r="Y216" s="5">
        <v>1542000</v>
      </c>
      <c r="Z216" s="6">
        <f t="shared" si="45"/>
        <v>9.5393920141694561</v>
      </c>
      <c r="AB216" s="6">
        <v>1.77</v>
      </c>
      <c r="AC216" s="4">
        <v>0.6</v>
      </c>
      <c r="AD216" s="31" t="s">
        <v>777</v>
      </c>
      <c r="AE216" s="6">
        <v>7.78</v>
      </c>
      <c r="AF216" s="4">
        <f t="shared" si="46"/>
        <v>8.789111260116883E-2</v>
      </c>
      <c r="AG216" s="4">
        <f t="shared" si="42"/>
        <v>0.18365526666117965</v>
      </c>
      <c r="AH216" s="6">
        <f t="shared" si="43"/>
        <v>0.67796808543493536</v>
      </c>
      <c r="AI216">
        <v>897</v>
      </c>
      <c r="AJ216" s="6">
        <f t="shared" si="47"/>
        <v>17.20500230167255</v>
      </c>
      <c r="AK216" s="4">
        <f t="shared" si="44"/>
        <v>0.18906595935903903</v>
      </c>
      <c r="AL216" t="s">
        <v>133</v>
      </c>
      <c r="AM216">
        <v>82.006</v>
      </c>
    </row>
    <row r="217" spans="1:39" x14ac:dyDescent="0.3">
      <c r="A217" s="12" t="s">
        <v>413</v>
      </c>
      <c r="B217" s="27" t="s">
        <v>521</v>
      </c>
      <c r="E217" s="13">
        <v>686</v>
      </c>
      <c r="G217" s="5">
        <v>76</v>
      </c>
      <c r="L217" s="5">
        <v>192796</v>
      </c>
      <c r="M217" s="5">
        <f t="shared" si="35"/>
        <v>677.76800000000003</v>
      </c>
      <c r="N217" s="29">
        <v>1.2999999999999999E-2</v>
      </c>
      <c r="O217" s="5">
        <v>1382</v>
      </c>
      <c r="P217" s="29">
        <f t="shared" si="41"/>
        <v>7.168198510342538E-3</v>
      </c>
      <c r="Q217" t="s">
        <v>774</v>
      </c>
      <c r="R217" s="29">
        <f t="shared" si="36"/>
        <v>2.6304347826086958E-2</v>
      </c>
      <c r="S217" s="6">
        <v>90</v>
      </c>
      <c r="T217" s="6">
        <v>414</v>
      </c>
      <c r="U217" s="6">
        <f t="shared" si="40"/>
        <v>414</v>
      </c>
      <c r="V217" s="18">
        <f t="shared" si="39"/>
        <v>1580.6801736613602</v>
      </c>
      <c r="W217" s="18">
        <f t="shared" si="37"/>
        <v>1859.6237337192474</v>
      </c>
      <c r="X217" s="6">
        <f t="shared" si="38"/>
        <v>1115.7742402315484</v>
      </c>
      <c r="Y217" s="5">
        <v>1542000</v>
      </c>
      <c r="Z217" s="6">
        <f t="shared" si="45"/>
        <v>9.4868329805051381</v>
      </c>
      <c r="AB217" s="6">
        <v>2.2400000000000002</v>
      </c>
      <c r="AC217" s="4">
        <v>0.6</v>
      </c>
      <c r="AD217" s="31" t="s">
        <v>777</v>
      </c>
      <c r="AE217" s="6">
        <v>10.89</v>
      </c>
      <c r="AF217" s="4">
        <f t="shared" si="46"/>
        <v>8.8867680518959588E-2</v>
      </c>
      <c r="AG217" s="4">
        <f t="shared" si="42"/>
        <v>0.18569588073519275</v>
      </c>
      <c r="AH217" s="6">
        <f t="shared" si="43"/>
        <v>0.67796808543493536</v>
      </c>
      <c r="AI217">
        <v>842</v>
      </c>
      <c r="AJ217" s="6">
        <f t="shared" si="47"/>
        <v>16.150069050176462</v>
      </c>
      <c r="AK217" s="4">
        <f t="shared" si="44"/>
        <v>0.17944521166862737</v>
      </c>
      <c r="AL217" t="s">
        <v>133</v>
      </c>
      <c r="AM217">
        <v>83.006</v>
      </c>
    </row>
    <row r="218" spans="1:39" x14ac:dyDescent="0.3">
      <c r="A218" s="12" t="s">
        <v>413</v>
      </c>
      <c r="B218" s="27" t="s">
        <v>522</v>
      </c>
      <c r="E218" s="13">
        <v>686</v>
      </c>
      <c r="G218" s="5">
        <v>76</v>
      </c>
      <c r="L218" s="5">
        <v>192796</v>
      </c>
      <c r="M218" s="5">
        <f t="shared" si="35"/>
        <v>677.76800000000003</v>
      </c>
      <c r="N218" s="29">
        <v>1.2999999999999999E-2</v>
      </c>
      <c r="O218" s="5">
        <v>1382</v>
      </c>
      <c r="P218" s="29">
        <f t="shared" si="41"/>
        <v>7.168198510342538E-3</v>
      </c>
      <c r="Q218" t="s">
        <v>774</v>
      </c>
      <c r="R218" s="29">
        <f t="shared" si="36"/>
        <v>2.391304347826087E-2</v>
      </c>
      <c r="S218" s="6">
        <v>92</v>
      </c>
      <c r="T218" s="6">
        <v>414</v>
      </c>
      <c r="U218" s="6">
        <f t="shared" si="40"/>
        <v>414</v>
      </c>
      <c r="V218" s="18">
        <f t="shared" si="39"/>
        <v>1580.6801736613602</v>
      </c>
      <c r="W218" s="18">
        <f t="shared" si="37"/>
        <v>1859.6237337192474</v>
      </c>
      <c r="X218" s="6">
        <f t="shared" si="38"/>
        <v>1115.7742402315484</v>
      </c>
      <c r="Y218" s="5">
        <v>1542000</v>
      </c>
      <c r="Z218" s="6">
        <f t="shared" si="45"/>
        <v>9.5916630466254382</v>
      </c>
      <c r="AB218" s="6">
        <v>1.77</v>
      </c>
      <c r="AC218" s="4">
        <v>0.6</v>
      </c>
      <c r="AD218" s="31" t="s">
        <v>777</v>
      </c>
      <c r="AE218" s="6">
        <v>9.9</v>
      </c>
      <c r="AF218" s="4">
        <f t="shared" si="46"/>
        <v>8.693577442072134E-2</v>
      </c>
      <c r="AG218" s="4">
        <f t="shared" si="42"/>
        <v>0.18165901376268856</v>
      </c>
      <c r="AH218" s="6">
        <f t="shared" si="43"/>
        <v>0.67796808543493536</v>
      </c>
      <c r="AI218">
        <v>905</v>
      </c>
      <c r="AJ218" s="6">
        <f t="shared" si="47"/>
        <v>17.358447138253798</v>
      </c>
      <c r="AK218" s="4">
        <f t="shared" si="44"/>
        <v>0.18867877324188911</v>
      </c>
      <c r="AL218" t="s">
        <v>133</v>
      </c>
      <c r="AM218">
        <v>84.006</v>
      </c>
    </row>
    <row r="219" spans="1:39" x14ac:dyDescent="0.3">
      <c r="A219" s="12" t="s">
        <v>413</v>
      </c>
      <c r="B219" s="27" t="s">
        <v>523</v>
      </c>
      <c r="E219" s="13">
        <v>686</v>
      </c>
      <c r="G219" s="5">
        <v>76</v>
      </c>
      <c r="L219" s="5">
        <v>192796</v>
      </c>
      <c r="M219" s="5">
        <f t="shared" si="35"/>
        <v>677.76800000000003</v>
      </c>
      <c r="N219" s="29">
        <v>1.2999999999999999E-2</v>
      </c>
      <c r="O219" s="5">
        <v>1382</v>
      </c>
      <c r="P219" s="29">
        <f t="shared" si="41"/>
        <v>7.168198510342538E-3</v>
      </c>
      <c r="Q219" t="s">
        <v>774</v>
      </c>
      <c r="R219" s="29">
        <f t="shared" si="36"/>
        <v>3.5072463768115944E-2</v>
      </c>
      <c r="S219" s="6">
        <v>90</v>
      </c>
      <c r="T219" s="6">
        <v>414</v>
      </c>
      <c r="U219" s="6">
        <f t="shared" si="40"/>
        <v>414</v>
      </c>
      <c r="V219" s="18">
        <f t="shared" si="39"/>
        <v>1580.6801736613602</v>
      </c>
      <c r="W219" s="18">
        <f t="shared" si="37"/>
        <v>1859.6237337192474</v>
      </c>
      <c r="X219" s="6">
        <f t="shared" si="38"/>
        <v>1115.7742402315484</v>
      </c>
      <c r="Y219" s="5">
        <v>1542000</v>
      </c>
      <c r="Z219" s="6">
        <f t="shared" si="45"/>
        <v>9.4868329805051381</v>
      </c>
      <c r="AB219" s="6">
        <v>2.2400000000000002</v>
      </c>
      <c r="AC219" s="4">
        <v>0.6</v>
      </c>
      <c r="AD219" s="31" t="s">
        <v>777</v>
      </c>
      <c r="AE219" s="6">
        <v>14.52</v>
      </c>
      <c r="AF219" s="4">
        <f t="shared" si="46"/>
        <v>8.8867680518959588E-2</v>
      </c>
      <c r="AG219" s="4">
        <f t="shared" si="42"/>
        <v>0.18569588073519275</v>
      </c>
      <c r="AH219" s="6">
        <f t="shared" si="43"/>
        <v>0.67796808543493536</v>
      </c>
      <c r="AI219">
        <v>724</v>
      </c>
      <c r="AJ219" s="6">
        <f t="shared" si="47"/>
        <v>13.886757710603039</v>
      </c>
      <c r="AK219" s="4">
        <f t="shared" si="44"/>
        <v>0.15429730789558932</v>
      </c>
      <c r="AL219" t="s">
        <v>133</v>
      </c>
      <c r="AM219">
        <v>85.006</v>
      </c>
    </row>
    <row r="220" spans="1:39" x14ac:dyDescent="0.3">
      <c r="A220" s="12" t="s">
        <v>413</v>
      </c>
      <c r="B220" s="27" t="s">
        <v>524</v>
      </c>
      <c r="E220" s="13">
        <v>686</v>
      </c>
      <c r="G220" s="5">
        <v>76</v>
      </c>
      <c r="L220" s="5">
        <v>192796</v>
      </c>
      <c r="M220" s="5">
        <f t="shared" ref="M220:M283" si="48">+N220*G220*E220</f>
        <v>677.76800000000003</v>
      </c>
      <c r="N220" s="29">
        <v>1.2999999999999999E-2</v>
      </c>
      <c r="O220" s="5">
        <v>1382</v>
      </c>
      <c r="P220" s="29">
        <f t="shared" si="41"/>
        <v>7.168198510342538E-3</v>
      </c>
      <c r="Q220" t="s">
        <v>774</v>
      </c>
      <c r="R220" s="29">
        <f t="shared" ref="R220:R283" si="49">+AE220/U220</f>
        <v>2.6304347826086958E-2</v>
      </c>
      <c r="S220" s="6">
        <v>108</v>
      </c>
      <c r="T220" s="6">
        <v>414</v>
      </c>
      <c r="U220" s="6">
        <f t="shared" si="40"/>
        <v>414</v>
      </c>
      <c r="V220" s="18">
        <f t="shared" si="39"/>
        <v>1580.6801736613602</v>
      </c>
      <c r="W220" s="18">
        <f t="shared" ref="W220:W283" si="50">+X220/AC220</f>
        <v>1859.6237337192474</v>
      </c>
      <c r="X220" s="6">
        <f t="shared" ref="X220:X283" si="51">+Y220/O220</f>
        <v>1115.7742402315484</v>
      </c>
      <c r="Y220" s="5">
        <v>1542000</v>
      </c>
      <c r="Z220" s="6">
        <f t="shared" si="45"/>
        <v>10.392304845413264</v>
      </c>
      <c r="AB220" s="6">
        <v>1.77</v>
      </c>
      <c r="AC220" s="4">
        <v>0.6</v>
      </c>
      <c r="AD220" s="31" t="s">
        <v>777</v>
      </c>
      <c r="AE220" s="6">
        <v>10.89</v>
      </c>
      <c r="AF220" s="4">
        <f t="shared" si="46"/>
        <v>7.4056400432466321E-2</v>
      </c>
      <c r="AG220" s="4">
        <f t="shared" si="42"/>
        <v>0.15474656727932729</v>
      </c>
      <c r="AH220" s="6">
        <f t="shared" si="43"/>
        <v>0.67796808543493536</v>
      </c>
      <c r="AI220">
        <v>767</v>
      </c>
      <c r="AJ220" s="6">
        <f t="shared" si="47"/>
        <v>14.711523707227252</v>
      </c>
      <c r="AK220" s="4">
        <f t="shared" si="44"/>
        <v>0.13621781210395603</v>
      </c>
      <c r="AL220" t="s">
        <v>133</v>
      </c>
      <c r="AM220">
        <v>86.006</v>
      </c>
    </row>
    <row r="221" spans="1:39" x14ac:dyDescent="0.3">
      <c r="A221" s="12" t="s">
        <v>413</v>
      </c>
      <c r="B221" s="27" t="s">
        <v>525</v>
      </c>
      <c r="E221" s="13">
        <v>686</v>
      </c>
      <c r="G221" s="5">
        <v>76</v>
      </c>
      <c r="L221" s="5">
        <v>192796</v>
      </c>
      <c r="M221" s="5">
        <f t="shared" si="48"/>
        <v>677.76800000000003</v>
      </c>
      <c r="N221" s="29">
        <v>1.2999999999999999E-2</v>
      </c>
      <c r="O221" s="5">
        <v>1382</v>
      </c>
      <c r="P221" s="29">
        <f t="shared" si="41"/>
        <v>7.168198510342538E-3</v>
      </c>
      <c r="Q221" t="s">
        <v>774</v>
      </c>
      <c r="R221" s="29">
        <f t="shared" si="49"/>
        <v>3.5072463768115944E-2</v>
      </c>
      <c r="S221" s="6">
        <v>117</v>
      </c>
      <c r="T221" s="6">
        <v>414</v>
      </c>
      <c r="U221" s="6">
        <f t="shared" si="40"/>
        <v>414</v>
      </c>
      <c r="V221" s="18">
        <f t="shared" ref="V221:V284" si="52">0.85*W221</f>
        <v>1580.6801736613602</v>
      </c>
      <c r="W221" s="18">
        <f t="shared" si="50"/>
        <v>1859.6237337192474</v>
      </c>
      <c r="X221" s="6">
        <f t="shared" si="51"/>
        <v>1115.7742402315484</v>
      </c>
      <c r="Y221" s="5">
        <v>1542000</v>
      </c>
      <c r="Z221" s="6">
        <f t="shared" si="45"/>
        <v>10.816653826391969</v>
      </c>
      <c r="AB221" s="6">
        <v>1.77</v>
      </c>
      <c r="AC221" s="4">
        <v>0.6</v>
      </c>
      <c r="AD221" s="31" t="s">
        <v>777</v>
      </c>
      <c r="AE221" s="6">
        <v>14.52</v>
      </c>
      <c r="AF221" s="4">
        <f t="shared" si="46"/>
        <v>6.8359754245353538E-2</v>
      </c>
      <c r="AG221" s="4">
        <f t="shared" si="42"/>
        <v>0.14284298518091751</v>
      </c>
      <c r="AH221" s="6">
        <f t="shared" si="43"/>
        <v>0.67796808543493536</v>
      </c>
      <c r="AI221">
        <v>971</v>
      </c>
      <c r="AJ221" s="6">
        <f t="shared" si="47"/>
        <v>18.624367040049101</v>
      </c>
      <c r="AK221" s="4">
        <f t="shared" si="44"/>
        <v>0.15918262427392393</v>
      </c>
      <c r="AL221" t="s">
        <v>133</v>
      </c>
      <c r="AM221">
        <v>87.006</v>
      </c>
    </row>
    <row r="222" spans="1:39" x14ac:dyDescent="0.3">
      <c r="A222" s="12" t="s">
        <v>414</v>
      </c>
      <c r="B222" s="27" t="s">
        <v>445</v>
      </c>
      <c r="E222" s="13">
        <v>1594</v>
      </c>
      <c r="G222" s="5">
        <v>254</v>
      </c>
      <c r="L222" s="5">
        <v>1096772</v>
      </c>
      <c r="M222" s="5">
        <f t="shared" si="48"/>
        <v>3643.884</v>
      </c>
      <c r="N222" s="29">
        <v>8.9999999999999993E-3</v>
      </c>
      <c r="O222" s="5">
        <v>6514</v>
      </c>
      <c r="P222" s="29">
        <f t="shared" si="41"/>
        <v>5.9392471726119923E-3</v>
      </c>
      <c r="Q222" t="s">
        <v>774</v>
      </c>
      <c r="R222" s="29">
        <f t="shared" si="49"/>
        <v>1.55E-2</v>
      </c>
      <c r="S222" s="6">
        <v>91</v>
      </c>
      <c r="T222" s="6">
        <v>440</v>
      </c>
      <c r="U222" s="6">
        <f t="shared" si="40"/>
        <v>440</v>
      </c>
      <c r="V222" s="18">
        <f t="shared" si="52"/>
        <v>1586.3012997646094</v>
      </c>
      <c r="W222" s="18">
        <f t="shared" si="50"/>
        <v>1866.2368232524818</v>
      </c>
      <c r="X222" s="6">
        <f t="shared" si="51"/>
        <v>1119.7420939514891</v>
      </c>
      <c r="Y222" s="5">
        <v>7294000</v>
      </c>
      <c r="Z222" s="6">
        <f t="shared" si="45"/>
        <v>9.5393920141694561</v>
      </c>
      <c r="AB222" s="6">
        <v>2.61</v>
      </c>
      <c r="AC222" s="4">
        <v>0.6</v>
      </c>
      <c r="AD222" s="31" t="s">
        <v>777</v>
      </c>
      <c r="AE222" s="6">
        <v>6.82</v>
      </c>
      <c r="AF222" s="4">
        <f t="shared" si="46"/>
        <v>7.3081594126989155E-2</v>
      </c>
      <c r="AG222" s="4">
        <f t="shared" si="42"/>
        <v>0.14704874186305147</v>
      </c>
      <c r="AH222" s="6">
        <f t="shared" si="43"/>
        <v>0.70406762434587156</v>
      </c>
      <c r="AI222">
        <v>4586</v>
      </c>
      <c r="AJ222" s="6">
        <f t="shared" si="47"/>
        <v>11.32692478684832</v>
      </c>
      <c r="AK222" s="4">
        <f t="shared" si="44"/>
        <v>0.12447170095437714</v>
      </c>
      <c r="AL222" t="s">
        <v>3</v>
      </c>
      <c r="AM222">
        <v>7.0060000000000002</v>
      </c>
    </row>
    <row r="223" spans="1:39" x14ac:dyDescent="0.3">
      <c r="A223" s="12" t="s">
        <v>414</v>
      </c>
      <c r="B223" s="27" t="s">
        <v>446</v>
      </c>
      <c r="E223" s="13">
        <v>1594</v>
      </c>
      <c r="G223" s="5">
        <v>254</v>
      </c>
      <c r="L223" s="5">
        <v>1190320</v>
      </c>
      <c r="M223" s="5">
        <f t="shared" si="48"/>
        <v>3643.884</v>
      </c>
      <c r="N223" s="29">
        <v>8.9999999999999993E-3</v>
      </c>
      <c r="O223" s="5">
        <v>6317</v>
      </c>
      <c r="P223" s="29">
        <f t="shared" si="41"/>
        <v>5.3069762752873178E-3</v>
      </c>
      <c r="Q223" t="s">
        <v>774</v>
      </c>
      <c r="R223" s="29">
        <f t="shared" si="49"/>
        <v>0.01</v>
      </c>
      <c r="S223" s="6">
        <v>83</v>
      </c>
      <c r="T223" s="6">
        <v>586</v>
      </c>
      <c r="U223" s="6">
        <f t="shared" ref="U223:U326" si="53">+T223</f>
        <v>586</v>
      </c>
      <c r="V223" s="18">
        <f t="shared" si="52"/>
        <v>1586.2091710199991</v>
      </c>
      <c r="W223" s="18">
        <f t="shared" si="50"/>
        <v>1866.1284364941166</v>
      </c>
      <c r="X223" s="6">
        <f t="shared" si="51"/>
        <v>1119.6770618964699</v>
      </c>
      <c r="Y223" s="5">
        <v>7073000</v>
      </c>
      <c r="Z223" s="6">
        <f t="shared" si="45"/>
        <v>9.1104335791442992</v>
      </c>
      <c r="AB223" s="6">
        <v>2.6</v>
      </c>
      <c r="AC223" s="4">
        <v>0.6</v>
      </c>
      <c r="AD223" s="31" t="s">
        <v>777</v>
      </c>
      <c r="AE223" s="6">
        <v>5.86</v>
      </c>
      <c r="AF223" s="4">
        <f t="shared" si="46"/>
        <v>7.1591561487565958E-2</v>
      </c>
      <c r="AG223" s="4">
        <f t="shared" si="42"/>
        <v>0.16496354744875058</v>
      </c>
      <c r="AH223" s="6">
        <f t="shared" si="43"/>
        <v>0.61481084968520394</v>
      </c>
      <c r="AI223">
        <v>4688</v>
      </c>
      <c r="AJ223" s="6">
        <f t="shared" si="47"/>
        <v>11.578853772513066</v>
      </c>
      <c r="AK223" s="4">
        <f t="shared" si="44"/>
        <v>0.13950426231943452</v>
      </c>
      <c r="AL223" t="s">
        <v>3</v>
      </c>
      <c r="AM223">
        <v>8.0060000000000002</v>
      </c>
    </row>
    <row r="224" spans="1:39" x14ac:dyDescent="0.3">
      <c r="A224" s="12" t="s">
        <v>414</v>
      </c>
      <c r="B224" s="27" t="s">
        <v>526</v>
      </c>
      <c r="E224" s="13">
        <v>1594</v>
      </c>
      <c r="G224" s="5">
        <v>254</v>
      </c>
      <c r="L224" s="5">
        <v>1156772</v>
      </c>
      <c r="M224" s="5">
        <f>+N224*G224*E224</f>
        <v>4048.76</v>
      </c>
      <c r="N224" s="29">
        <v>0.01</v>
      </c>
      <c r="O224" s="5">
        <v>7420</v>
      </c>
      <c r="P224" s="29">
        <f>+O224/L224</f>
        <v>6.4144014550836289E-3</v>
      </c>
      <c r="Q224" t="s">
        <v>774</v>
      </c>
      <c r="R224" s="29">
        <f t="shared" si="49"/>
        <v>9.9999999999999985E-3</v>
      </c>
      <c r="S224" s="6">
        <v>86</v>
      </c>
      <c r="T224" s="6">
        <v>431</v>
      </c>
      <c r="U224" s="6">
        <f>+T224</f>
        <v>431</v>
      </c>
      <c r="V224" s="18">
        <f t="shared" si="52"/>
        <v>1586.3993710691823</v>
      </c>
      <c r="W224" s="18">
        <f t="shared" si="50"/>
        <v>1866.3522012578617</v>
      </c>
      <c r="X224" s="6">
        <f>+Y224/O224</f>
        <v>1119.8113207547169</v>
      </c>
      <c r="Y224" s="5">
        <v>8309000</v>
      </c>
      <c r="Z224" s="6">
        <f>+SQRT(S224)</f>
        <v>9.2736184954957039</v>
      </c>
      <c r="AB224" s="6">
        <v>2.59</v>
      </c>
      <c r="AC224" s="4">
        <v>0.6</v>
      </c>
      <c r="AD224" s="31" t="s">
        <v>777</v>
      </c>
      <c r="AE224" s="6">
        <v>4.3099999999999996</v>
      </c>
      <c r="AF224" s="4">
        <f t="shared" si="46"/>
        <v>8.3522318200792756E-2</v>
      </c>
      <c r="AG224" s="4">
        <f t="shared" si="42"/>
        <v>0.16843956318755718</v>
      </c>
      <c r="AH224" s="6">
        <f t="shared" si="43"/>
        <v>0.70246729377965045</v>
      </c>
      <c r="AI224">
        <v>5382</v>
      </c>
      <c r="AJ224" s="6">
        <f t="shared" si="47"/>
        <v>13.292958831839872</v>
      </c>
      <c r="AK224" s="4">
        <f t="shared" si="44"/>
        <v>0.15456928874232409</v>
      </c>
      <c r="AL224" t="s">
        <v>133</v>
      </c>
      <c r="AM224">
        <v>88.006</v>
      </c>
    </row>
    <row r="225" spans="1:39" x14ac:dyDescent="0.3">
      <c r="A225" s="12" t="s">
        <v>415</v>
      </c>
      <c r="B225" s="27" t="s">
        <v>447</v>
      </c>
      <c r="E225" s="13">
        <v>711</v>
      </c>
      <c r="G225" s="5">
        <v>152</v>
      </c>
      <c r="L225" s="5">
        <v>178064</v>
      </c>
      <c r="M225" s="5">
        <f t="shared" si="48"/>
        <v>3782.52</v>
      </c>
      <c r="N225" s="29">
        <v>3.5000000000000003E-2</v>
      </c>
      <c r="O225" s="5">
        <v>1184</v>
      </c>
      <c r="P225" s="29">
        <f t="shared" si="41"/>
        <v>6.649294635636625E-3</v>
      </c>
      <c r="Q225" t="s">
        <v>774</v>
      </c>
      <c r="R225" s="29">
        <f t="shared" si="49"/>
        <v>1.6666666666666666E-3</v>
      </c>
      <c r="S225" s="6">
        <v>71</v>
      </c>
      <c r="T225" s="6">
        <v>414</v>
      </c>
      <c r="U225" s="6">
        <f t="shared" si="53"/>
        <v>414</v>
      </c>
      <c r="V225" s="18">
        <f t="shared" si="52"/>
        <v>1584.1779279279281</v>
      </c>
      <c r="W225" s="18">
        <f t="shared" si="50"/>
        <v>1863.7387387387389</v>
      </c>
      <c r="X225" s="6">
        <f t="shared" si="51"/>
        <v>1118.2432432432433</v>
      </c>
      <c r="Y225" s="5">
        <v>1324000</v>
      </c>
      <c r="Z225" s="6">
        <f t="shared" si="45"/>
        <v>8.426149773176359</v>
      </c>
      <c r="AB225" s="6">
        <v>4.29</v>
      </c>
      <c r="AC225" s="4">
        <v>0.6</v>
      </c>
      <c r="AD225" s="31" t="s">
        <v>777</v>
      </c>
      <c r="AE225" s="6">
        <v>0.69</v>
      </c>
      <c r="AF225" s="4">
        <f t="shared" si="46"/>
        <v>0.10472575772724224</v>
      </c>
      <c r="AG225" s="4">
        <f t="shared" si="42"/>
        <v>0.35244599715584674</v>
      </c>
      <c r="AH225" s="6">
        <f t="shared" si="43"/>
        <v>0.42094814896703109</v>
      </c>
      <c r="AI225">
        <v>431</v>
      </c>
      <c r="AJ225" s="6">
        <f t="shared" si="47"/>
        <v>3.9880820193944779</v>
      </c>
      <c r="AK225" s="4">
        <f t="shared" si="44"/>
        <v>5.617016928724617E-2</v>
      </c>
      <c r="AL225" t="s">
        <v>3</v>
      </c>
      <c r="AM225">
        <v>9.0060000000000002</v>
      </c>
    </row>
    <row r="226" spans="1:39" x14ac:dyDescent="0.3">
      <c r="A226" s="12" t="s">
        <v>415</v>
      </c>
      <c r="B226" s="27" t="s">
        <v>448</v>
      </c>
      <c r="E226" s="13">
        <v>711</v>
      </c>
      <c r="G226" s="5">
        <v>152</v>
      </c>
      <c r="L226" s="5">
        <v>178064</v>
      </c>
      <c r="M226" s="5">
        <f t="shared" si="48"/>
        <v>3890.5919999999996</v>
      </c>
      <c r="N226" s="29">
        <v>3.5999999999999997E-2</v>
      </c>
      <c r="O226" s="5">
        <v>1184</v>
      </c>
      <c r="P226" s="29">
        <f t="shared" si="41"/>
        <v>6.649294635636625E-3</v>
      </c>
      <c r="Q226" t="s">
        <v>774</v>
      </c>
      <c r="R226" s="29">
        <f t="shared" si="49"/>
        <v>1.6666666666666666E-3</v>
      </c>
      <c r="S226" s="6">
        <v>65</v>
      </c>
      <c r="T226" s="6">
        <v>414</v>
      </c>
      <c r="U226" s="6">
        <f t="shared" si="53"/>
        <v>414</v>
      </c>
      <c r="V226" s="18">
        <f t="shared" si="52"/>
        <v>1584.1779279279281</v>
      </c>
      <c r="W226" s="18">
        <f t="shared" si="50"/>
        <v>1863.7387387387389</v>
      </c>
      <c r="X226" s="6">
        <f t="shared" si="51"/>
        <v>1118.2432432432433</v>
      </c>
      <c r="Y226" s="5">
        <v>1324000</v>
      </c>
      <c r="Z226" s="6">
        <f t="shared" si="45"/>
        <v>8.0622577482985491</v>
      </c>
      <c r="AB226" s="6">
        <v>4.29</v>
      </c>
      <c r="AC226" s="4">
        <v>0.6</v>
      </c>
      <c r="AD226" s="31" t="s">
        <v>777</v>
      </c>
      <c r="AE226" s="6">
        <v>0.69</v>
      </c>
      <c r="AF226" s="4">
        <f t="shared" si="46"/>
        <v>0.11439275074821845</v>
      </c>
      <c r="AG226" s="4">
        <f t="shared" si="42"/>
        <v>0.3913487045856171</v>
      </c>
      <c r="AH226" s="6">
        <f t="shared" si="43"/>
        <v>0.41409718492591985</v>
      </c>
      <c r="AI226">
        <v>436</v>
      </c>
      <c r="AJ226" s="6">
        <f t="shared" si="47"/>
        <v>4.0343474720556669</v>
      </c>
      <c r="AK226" s="4">
        <f t="shared" si="44"/>
        <v>6.20668841854718E-2</v>
      </c>
      <c r="AL226" t="s">
        <v>3</v>
      </c>
      <c r="AM226">
        <v>10.006</v>
      </c>
    </row>
    <row r="227" spans="1:39" x14ac:dyDescent="0.3">
      <c r="A227" s="12" t="s">
        <v>415</v>
      </c>
      <c r="B227" s="27" t="s">
        <v>528</v>
      </c>
      <c r="E227" s="13">
        <v>711</v>
      </c>
      <c r="G227" s="5">
        <v>152</v>
      </c>
      <c r="L227" s="5">
        <v>178064</v>
      </c>
      <c r="M227" s="5">
        <f>+N227*G227*E227</f>
        <v>3782.52</v>
      </c>
      <c r="N227" s="29">
        <v>3.5000000000000003E-2</v>
      </c>
      <c r="O227" s="5">
        <v>1184</v>
      </c>
      <c r="P227" s="29">
        <f>+O227/L227</f>
        <v>6.649294635636625E-3</v>
      </c>
      <c r="Q227" t="s">
        <v>774</v>
      </c>
      <c r="R227" s="29">
        <f t="shared" si="49"/>
        <v>1.6666666666666666E-3</v>
      </c>
      <c r="S227" s="6">
        <v>72</v>
      </c>
      <c r="T227" s="6">
        <v>414</v>
      </c>
      <c r="U227" s="6">
        <f>+T227</f>
        <v>414</v>
      </c>
      <c r="V227" s="18">
        <f t="shared" si="52"/>
        <v>1584.1779279279281</v>
      </c>
      <c r="W227" s="18">
        <f t="shared" si="50"/>
        <v>1863.7387387387389</v>
      </c>
      <c r="X227" s="6">
        <f>+Y227/O227</f>
        <v>1118.2432432432433</v>
      </c>
      <c r="Y227" s="5">
        <v>1324000</v>
      </c>
      <c r="Z227" s="6">
        <f>+SQRT(S227)</f>
        <v>8.4852813742385695</v>
      </c>
      <c r="AB227" s="6">
        <v>1.61</v>
      </c>
      <c r="AC227" s="4">
        <v>0.6</v>
      </c>
      <c r="AD227" s="31" t="s">
        <v>777</v>
      </c>
      <c r="AE227" s="6">
        <v>0.69</v>
      </c>
      <c r="AF227" s="4">
        <f t="shared" si="46"/>
        <v>0.10327123331436387</v>
      </c>
      <c r="AG227" s="4">
        <f t="shared" si="42"/>
        <v>0.34755091386201553</v>
      </c>
      <c r="AH227" s="6">
        <f t="shared" si="43"/>
        <v>0.42094814896703109</v>
      </c>
      <c r="AI227">
        <v>772</v>
      </c>
      <c r="AJ227" s="6">
        <f t="shared" si="47"/>
        <v>7.143385890887556</v>
      </c>
      <c r="AK227" s="4">
        <f t="shared" si="44"/>
        <v>9.9213692928993832E-2</v>
      </c>
      <c r="AL227" t="s">
        <v>133</v>
      </c>
      <c r="AM227">
        <v>90.006</v>
      </c>
    </row>
    <row r="228" spans="1:39" x14ac:dyDescent="0.3">
      <c r="A228" s="12" t="s">
        <v>415</v>
      </c>
      <c r="B228" s="27" t="s">
        <v>529</v>
      </c>
      <c r="E228" s="13">
        <v>711</v>
      </c>
      <c r="G228" s="5">
        <v>152</v>
      </c>
      <c r="L228" s="5">
        <v>178064</v>
      </c>
      <c r="M228" s="5">
        <f>+N228*G228*E228</f>
        <v>3782.52</v>
      </c>
      <c r="N228" s="29">
        <v>3.5000000000000003E-2</v>
      </c>
      <c r="O228" s="5">
        <v>1184</v>
      </c>
      <c r="P228" s="29">
        <f>+O228/L228</f>
        <v>6.649294635636625E-3</v>
      </c>
      <c r="Q228" t="s">
        <v>774</v>
      </c>
      <c r="R228" s="29">
        <f t="shared" si="49"/>
        <v>9.5410628019323672E-3</v>
      </c>
      <c r="S228" s="6">
        <v>75</v>
      </c>
      <c r="T228" s="6">
        <v>414</v>
      </c>
      <c r="U228" s="6">
        <f>+T228</f>
        <v>414</v>
      </c>
      <c r="V228" s="18">
        <f t="shared" si="52"/>
        <v>1584.1779279279281</v>
      </c>
      <c r="W228" s="18">
        <f t="shared" si="50"/>
        <v>1863.7387387387389</v>
      </c>
      <c r="X228" s="6">
        <f>+Y228/O228</f>
        <v>1118.2432432432433</v>
      </c>
      <c r="Y228" s="5">
        <v>1324000</v>
      </c>
      <c r="Z228" s="6">
        <f>+SQRT(S228)</f>
        <v>8.6602540378443873</v>
      </c>
      <c r="AB228" s="6">
        <v>1.61</v>
      </c>
      <c r="AC228" s="4">
        <v>0.6</v>
      </c>
      <c r="AD228" s="31" t="s">
        <v>777</v>
      </c>
      <c r="AE228" s="6">
        <v>3.95</v>
      </c>
      <c r="AF228" s="4">
        <f t="shared" si="46"/>
        <v>9.9140383981789315E-2</v>
      </c>
      <c r="AG228" s="4">
        <f t="shared" si="42"/>
        <v>0.3336488773075349</v>
      </c>
      <c r="AH228" s="6">
        <f t="shared" si="43"/>
        <v>0.42094814896703109</v>
      </c>
      <c r="AI228">
        <v>895</v>
      </c>
      <c r="AJ228" s="6">
        <f t="shared" si="47"/>
        <v>8.2815160263528025</v>
      </c>
      <c r="AK228" s="4">
        <f t="shared" si="44"/>
        <v>0.11042021368470403</v>
      </c>
      <c r="AL228" t="s">
        <v>133</v>
      </c>
      <c r="AM228">
        <v>91.006</v>
      </c>
    </row>
    <row r="229" spans="1:39" x14ac:dyDescent="0.3">
      <c r="A229" s="12" t="s">
        <v>415</v>
      </c>
      <c r="B229" s="27" t="s">
        <v>530</v>
      </c>
      <c r="E229" s="13">
        <v>711</v>
      </c>
      <c r="G229" s="5">
        <v>152</v>
      </c>
      <c r="L229" s="5">
        <v>178064</v>
      </c>
      <c r="M229" s="5">
        <f>+N229*G229*E229</f>
        <v>4214.808</v>
      </c>
      <c r="N229" s="29">
        <v>3.9E-2</v>
      </c>
      <c r="O229" s="5">
        <v>1184</v>
      </c>
      <c r="P229" s="29">
        <f>+O229/L229</f>
        <v>6.649294635636625E-3</v>
      </c>
      <c r="Q229" t="s">
        <v>774</v>
      </c>
      <c r="R229" s="29">
        <f t="shared" si="49"/>
        <v>9.5410628019323672E-3</v>
      </c>
      <c r="S229" s="6">
        <v>65</v>
      </c>
      <c r="T229" s="6">
        <v>414</v>
      </c>
      <c r="U229" s="6">
        <f>+T229</f>
        <v>414</v>
      </c>
      <c r="V229" s="18">
        <f t="shared" si="52"/>
        <v>1584.1779279279281</v>
      </c>
      <c r="W229" s="18">
        <f t="shared" si="50"/>
        <v>1863.7387387387389</v>
      </c>
      <c r="X229" s="6">
        <f>+Y229/O229</f>
        <v>1118.2432432432433</v>
      </c>
      <c r="Y229" s="5">
        <v>1324000</v>
      </c>
      <c r="Z229" s="6">
        <f>+SQRT(S229)</f>
        <v>8.0622577482985491</v>
      </c>
      <c r="AB229" s="6">
        <v>1.61</v>
      </c>
      <c r="AC229" s="4">
        <v>0.6</v>
      </c>
      <c r="AD229" s="31" t="s">
        <v>777</v>
      </c>
      <c r="AE229" s="6">
        <v>3.95</v>
      </c>
      <c r="AF229" s="4">
        <f t="shared" si="46"/>
        <v>0.11439275074821845</v>
      </c>
      <c r="AG229" s="4">
        <f t="shared" si="42"/>
        <v>0.41045639689330948</v>
      </c>
      <c r="AH229" s="6">
        <f t="shared" si="43"/>
        <v>0.3948200055350411</v>
      </c>
      <c r="AI229">
        <v>1014</v>
      </c>
      <c r="AJ229" s="6">
        <f t="shared" si="47"/>
        <v>9.3826337996890956</v>
      </c>
      <c r="AK229" s="4">
        <f t="shared" si="44"/>
        <v>0.14434821230290917</v>
      </c>
      <c r="AL229" t="s">
        <v>133</v>
      </c>
      <c r="AM229">
        <v>92.006</v>
      </c>
    </row>
    <row r="230" spans="1:39" x14ac:dyDescent="0.3">
      <c r="A230" s="12" t="s">
        <v>416</v>
      </c>
      <c r="B230" s="27" t="s">
        <v>449</v>
      </c>
      <c r="E230" s="13">
        <v>1016</v>
      </c>
      <c r="G230" s="5">
        <v>178</v>
      </c>
      <c r="L230" s="5">
        <v>319290</v>
      </c>
      <c r="M230" s="5">
        <f t="shared" si="48"/>
        <v>11031.728000000001</v>
      </c>
      <c r="N230" s="29">
        <v>6.0999999999999999E-2</v>
      </c>
      <c r="O230" s="5">
        <v>3554</v>
      </c>
      <c r="P230" s="29">
        <f t="shared" si="41"/>
        <v>1.1130946788186288E-2</v>
      </c>
      <c r="Q230" t="s">
        <v>774</v>
      </c>
      <c r="R230" s="29">
        <f t="shared" si="49"/>
        <v>2.3930384336475707E-3</v>
      </c>
      <c r="S230" s="6">
        <v>76</v>
      </c>
      <c r="T230" s="6">
        <v>413.7</v>
      </c>
      <c r="U230" s="6">
        <f t="shared" si="53"/>
        <v>413.7</v>
      </c>
      <c r="V230" s="18">
        <f t="shared" si="52"/>
        <v>1582.0906021384355</v>
      </c>
      <c r="W230" s="18">
        <f t="shared" si="50"/>
        <v>1861.283061339336</v>
      </c>
      <c r="X230" s="6">
        <f t="shared" si="51"/>
        <v>1116.7698368036015</v>
      </c>
      <c r="Y230" s="5">
        <v>3969000</v>
      </c>
      <c r="Z230" s="6">
        <f t="shared" si="45"/>
        <v>8.717797887081348</v>
      </c>
      <c r="AB230" s="6">
        <v>2.2000000000000002</v>
      </c>
      <c r="AC230" s="4">
        <v>0.6</v>
      </c>
      <c r="AD230" s="31" t="s">
        <v>777</v>
      </c>
      <c r="AE230" s="6">
        <v>0.99</v>
      </c>
      <c r="AF230" s="4">
        <f t="shared" si="46"/>
        <v>0.16356191615937335</v>
      </c>
      <c r="AG230" s="4">
        <f t="shared" si="42"/>
        <v>0.56376139876963849</v>
      </c>
      <c r="AH230" s="6">
        <f t="shared" si="43"/>
        <v>0.41101202576977713</v>
      </c>
      <c r="AI230">
        <v>1770</v>
      </c>
      <c r="AJ230" s="6">
        <f t="shared" si="47"/>
        <v>9.7872246306290371</v>
      </c>
      <c r="AK230" s="4">
        <f t="shared" si="44"/>
        <v>0.12877927145564522</v>
      </c>
      <c r="AL230" t="s">
        <v>3</v>
      </c>
      <c r="AM230">
        <v>11.006</v>
      </c>
    </row>
    <row r="231" spans="1:39" x14ac:dyDescent="0.3">
      <c r="A231" s="12" t="s">
        <v>416</v>
      </c>
      <c r="B231" s="27" t="s">
        <v>450</v>
      </c>
      <c r="E231" s="13">
        <v>1016</v>
      </c>
      <c r="G231" s="5">
        <v>178</v>
      </c>
      <c r="L231" s="5">
        <v>319290</v>
      </c>
      <c r="M231" s="5">
        <f t="shared" si="48"/>
        <v>11031.728000000001</v>
      </c>
      <c r="N231" s="29">
        <v>6.0999999999999999E-2</v>
      </c>
      <c r="O231" s="5">
        <v>3554</v>
      </c>
      <c r="P231" s="29">
        <f t="shared" si="41"/>
        <v>1.1130946788186288E-2</v>
      </c>
      <c r="Q231" t="s">
        <v>774</v>
      </c>
      <c r="R231" s="29">
        <f t="shared" si="49"/>
        <v>2.3930384336475707E-3</v>
      </c>
      <c r="S231" s="6">
        <v>80</v>
      </c>
      <c r="T231" s="6">
        <v>413.7</v>
      </c>
      <c r="U231" s="6">
        <f t="shared" si="53"/>
        <v>413.7</v>
      </c>
      <c r="V231" s="18">
        <f t="shared" si="52"/>
        <v>1582.0906021384355</v>
      </c>
      <c r="W231" s="18">
        <f t="shared" si="50"/>
        <v>1861.283061339336</v>
      </c>
      <c r="X231" s="6">
        <f t="shared" si="51"/>
        <v>1116.7698368036015</v>
      </c>
      <c r="Y231" s="5">
        <v>3969000</v>
      </c>
      <c r="Z231" s="6">
        <f t="shared" si="45"/>
        <v>8.9442719099991592</v>
      </c>
      <c r="AB231" s="6">
        <v>2.2000000000000002</v>
      </c>
      <c r="AC231" s="4">
        <v>0.6</v>
      </c>
      <c r="AD231" s="31" t="s">
        <v>777</v>
      </c>
      <c r="AE231" s="6">
        <v>0.99</v>
      </c>
      <c r="AF231" s="4">
        <f t="shared" si="46"/>
        <v>0.15538382035140469</v>
      </c>
      <c r="AG231" s="4">
        <f t="shared" si="42"/>
        <v>0.5355733288311566</v>
      </c>
      <c r="AH231" s="6">
        <f t="shared" si="43"/>
        <v>0.41101202576977713</v>
      </c>
      <c r="AI231">
        <v>1819</v>
      </c>
      <c r="AJ231" s="6">
        <f t="shared" si="47"/>
        <v>10.058170397239671</v>
      </c>
      <c r="AK231" s="4">
        <f t="shared" si="44"/>
        <v>0.1257271299654959</v>
      </c>
      <c r="AL231" t="s">
        <v>3</v>
      </c>
      <c r="AM231">
        <v>12.006</v>
      </c>
    </row>
    <row r="232" spans="1:39" x14ac:dyDescent="0.3">
      <c r="A232" s="12" t="s">
        <v>416</v>
      </c>
      <c r="B232" s="27" t="s">
        <v>451</v>
      </c>
      <c r="E232" s="13">
        <v>1016</v>
      </c>
      <c r="G232" s="5">
        <v>178</v>
      </c>
      <c r="L232" s="5">
        <v>319290</v>
      </c>
      <c r="M232" s="5">
        <f t="shared" si="48"/>
        <v>11031.728000000001</v>
      </c>
      <c r="N232" s="29">
        <v>6.0999999999999999E-2</v>
      </c>
      <c r="O232" s="5">
        <v>3554</v>
      </c>
      <c r="P232" s="29">
        <f t="shared" si="41"/>
        <v>1.1130946788186288E-2</v>
      </c>
      <c r="Q232" t="s">
        <v>774</v>
      </c>
      <c r="R232" s="29">
        <f t="shared" si="49"/>
        <v>2.3930384336475707E-3</v>
      </c>
      <c r="S232" s="6">
        <v>81</v>
      </c>
      <c r="T232" s="6">
        <v>413.7</v>
      </c>
      <c r="U232" s="6">
        <f t="shared" si="53"/>
        <v>413.7</v>
      </c>
      <c r="V232" s="18">
        <f t="shared" si="52"/>
        <v>1582.0906021384355</v>
      </c>
      <c r="W232" s="18">
        <f t="shared" si="50"/>
        <v>1861.283061339336</v>
      </c>
      <c r="X232" s="6">
        <f t="shared" si="51"/>
        <v>1116.7698368036015</v>
      </c>
      <c r="Y232" s="5">
        <v>3969000</v>
      </c>
      <c r="Z232" s="6">
        <f t="shared" si="45"/>
        <v>9</v>
      </c>
      <c r="AB232" s="6">
        <v>2.2000000000000002</v>
      </c>
      <c r="AC232" s="4">
        <v>0.6</v>
      </c>
      <c r="AD232" s="31" t="s">
        <v>777</v>
      </c>
      <c r="AE232" s="6">
        <v>0.99</v>
      </c>
      <c r="AF232" s="4">
        <f t="shared" si="46"/>
        <v>0.15346550158163424</v>
      </c>
      <c r="AG232" s="4">
        <f t="shared" si="42"/>
        <v>0.52896131242583366</v>
      </c>
      <c r="AH232" s="6">
        <f t="shared" si="43"/>
        <v>0.41101202576977713</v>
      </c>
      <c r="AI232">
        <v>1784</v>
      </c>
      <c r="AJ232" s="6">
        <f t="shared" si="47"/>
        <v>9.8646377068035029</v>
      </c>
      <c r="AK232" s="4">
        <f t="shared" si="44"/>
        <v>0.12178565070127781</v>
      </c>
      <c r="AL232" t="s">
        <v>3</v>
      </c>
      <c r="AM232">
        <v>13.006</v>
      </c>
    </row>
    <row r="233" spans="1:39" x14ac:dyDescent="0.3">
      <c r="A233" s="12" t="s">
        <v>416</v>
      </c>
      <c r="B233" s="27" t="s">
        <v>534</v>
      </c>
      <c r="E233" s="13">
        <v>1016</v>
      </c>
      <c r="G233" s="5">
        <v>178</v>
      </c>
      <c r="L233" s="5">
        <v>319290</v>
      </c>
      <c r="M233" s="5">
        <f t="shared" si="48"/>
        <v>11031.728000000001</v>
      </c>
      <c r="N233" s="29">
        <v>6.0999999999999999E-2</v>
      </c>
      <c r="O233" s="5">
        <v>3554</v>
      </c>
      <c r="P233" s="29">
        <f t="shared" si="41"/>
        <v>1.1130946788186288E-2</v>
      </c>
      <c r="Q233" t="s">
        <v>774</v>
      </c>
      <c r="R233" s="29">
        <f t="shared" si="49"/>
        <v>2.3913043478260869E-3</v>
      </c>
      <c r="S233" s="6">
        <v>74</v>
      </c>
      <c r="T233" s="6">
        <v>414</v>
      </c>
      <c r="U233" s="6">
        <f t="shared" si="53"/>
        <v>414</v>
      </c>
      <c r="V233" s="18">
        <f t="shared" si="52"/>
        <v>1582.0906021384355</v>
      </c>
      <c r="W233" s="18">
        <f t="shared" si="50"/>
        <v>1861.283061339336</v>
      </c>
      <c r="X233" s="6">
        <f t="shared" si="51"/>
        <v>1116.7698368036015</v>
      </c>
      <c r="Y233" s="5">
        <v>3969000</v>
      </c>
      <c r="Z233" s="6">
        <f t="shared" si="45"/>
        <v>8.6023252670426267</v>
      </c>
      <c r="AB233" s="6">
        <v>2.2000000000000002</v>
      </c>
      <c r="AC233" s="4">
        <v>0.6</v>
      </c>
      <c r="AD233" s="31" t="s">
        <v>777</v>
      </c>
      <c r="AE233" s="6">
        <v>0.99</v>
      </c>
      <c r="AF233" s="4">
        <f t="shared" si="46"/>
        <v>0.16798250848800506</v>
      </c>
      <c r="AG233" s="4">
        <f t="shared" si="42"/>
        <v>0.57924549062827746</v>
      </c>
      <c r="AH233" s="6">
        <f t="shared" si="43"/>
        <v>0.41083655239143568</v>
      </c>
      <c r="AI233">
        <v>1655</v>
      </c>
      <c r="AJ233" s="6">
        <f t="shared" si="47"/>
        <v>9.1513315049102015</v>
      </c>
      <c r="AK233" s="4">
        <f t="shared" si="44"/>
        <v>0.12366664195824596</v>
      </c>
      <c r="AL233" t="s">
        <v>133</v>
      </c>
    </row>
    <row r="234" spans="1:39" x14ac:dyDescent="0.3">
      <c r="A234" s="12" t="s">
        <v>416</v>
      </c>
      <c r="B234" s="27" t="s">
        <v>535</v>
      </c>
      <c r="E234" s="13">
        <v>1016</v>
      </c>
      <c r="G234" s="5">
        <v>178</v>
      </c>
      <c r="L234" s="5">
        <v>319290</v>
      </c>
      <c r="M234" s="5">
        <f t="shared" si="48"/>
        <v>11031.728000000001</v>
      </c>
      <c r="N234" s="29">
        <v>6.0999999999999999E-2</v>
      </c>
      <c r="O234" s="5">
        <v>3554</v>
      </c>
      <c r="P234" s="29">
        <f t="shared" si="41"/>
        <v>1.1130946788186288E-2</v>
      </c>
      <c r="Q234" t="s">
        <v>774</v>
      </c>
      <c r="R234" s="29">
        <f t="shared" si="49"/>
        <v>2.3913043478260869E-3</v>
      </c>
      <c r="S234" s="6">
        <v>77</v>
      </c>
      <c r="T234" s="6">
        <v>414</v>
      </c>
      <c r="U234" s="6">
        <f t="shared" si="53"/>
        <v>414</v>
      </c>
      <c r="V234" s="18">
        <f t="shared" si="52"/>
        <v>1582.0906021384355</v>
      </c>
      <c r="W234" s="18">
        <f t="shared" si="50"/>
        <v>1861.283061339336</v>
      </c>
      <c r="X234" s="6">
        <f t="shared" si="51"/>
        <v>1116.7698368036015</v>
      </c>
      <c r="Y234" s="5">
        <v>3969000</v>
      </c>
      <c r="Z234" s="6">
        <f t="shared" si="45"/>
        <v>8.7749643873921226</v>
      </c>
      <c r="AB234" s="6">
        <v>2.2000000000000002</v>
      </c>
      <c r="AC234" s="4">
        <v>0.6</v>
      </c>
      <c r="AD234" s="31" t="s">
        <v>777</v>
      </c>
      <c r="AE234" s="6">
        <v>0.99</v>
      </c>
      <c r="AF234" s="4">
        <f t="shared" si="46"/>
        <v>0.16143773543003084</v>
      </c>
      <c r="AG234" s="4">
        <f t="shared" si="42"/>
        <v>0.55667748449990295</v>
      </c>
      <c r="AH234" s="6">
        <f t="shared" si="43"/>
        <v>0.41083655239143568</v>
      </c>
      <c r="AI234">
        <v>1815</v>
      </c>
      <c r="AJ234" s="6">
        <f t="shared" si="47"/>
        <v>10.036052375475537</v>
      </c>
      <c r="AK234" s="4">
        <f t="shared" si="44"/>
        <v>0.13033834253864332</v>
      </c>
      <c r="AL234" t="s">
        <v>133</v>
      </c>
    </row>
    <row r="235" spans="1:39" x14ac:dyDescent="0.3">
      <c r="A235" s="12" t="s">
        <v>416</v>
      </c>
      <c r="B235" s="27" t="s">
        <v>536</v>
      </c>
      <c r="E235" s="13">
        <v>1016</v>
      </c>
      <c r="G235" s="5">
        <v>178</v>
      </c>
      <c r="L235" s="5">
        <v>319290</v>
      </c>
      <c r="M235" s="5">
        <f t="shared" si="48"/>
        <v>11031.728000000001</v>
      </c>
      <c r="N235" s="29">
        <v>6.0999999999999999E-2</v>
      </c>
      <c r="O235" s="5">
        <v>3554</v>
      </c>
      <c r="P235" s="29">
        <f t="shared" si="41"/>
        <v>1.1130946788186288E-2</v>
      </c>
      <c r="Q235" t="s">
        <v>774</v>
      </c>
      <c r="R235" s="29">
        <f t="shared" si="49"/>
        <v>2.3913043478260869E-3</v>
      </c>
      <c r="S235" s="6">
        <v>77</v>
      </c>
      <c r="T235" s="6">
        <v>414</v>
      </c>
      <c r="U235" s="6">
        <f t="shared" si="53"/>
        <v>414</v>
      </c>
      <c r="V235" s="18">
        <f t="shared" si="52"/>
        <v>1582.0906021384355</v>
      </c>
      <c r="W235" s="18">
        <f t="shared" si="50"/>
        <v>1861.283061339336</v>
      </c>
      <c r="X235" s="6">
        <f t="shared" si="51"/>
        <v>1116.7698368036015</v>
      </c>
      <c r="Y235" s="5">
        <v>3969000</v>
      </c>
      <c r="Z235" s="6">
        <f t="shared" si="45"/>
        <v>8.7749643873921226</v>
      </c>
      <c r="AB235" s="6">
        <v>2.2000000000000002</v>
      </c>
      <c r="AC235" s="4">
        <v>0.6</v>
      </c>
      <c r="AD235" s="31" t="s">
        <v>777</v>
      </c>
      <c r="AE235" s="6">
        <v>0.99</v>
      </c>
      <c r="AF235" s="4">
        <f t="shared" si="46"/>
        <v>0.16143773543003084</v>
      </c>
      <c r="AG235" s="4">
        <f t="shared" si="42"/>
        <v>0.55667748449990295</v>
      </c>
      <c r="AH235" s="6">
        <f t="shared" si="43"/>
        <v>0.41083655239143568</v>
      </c>
      <c r="AI235">
        <v>1699</v>
      </c>
      <c r="AJ235" s="6">
        <f t="shared" si="47"/>
        <v>9.3946297443156688</v>
      </c>
      <c r="AK235" s="4">
        <f t="shared" si="44"/>
        <v>0.12200817849760609</v>
      </c>
      <c r="AL235" t="s">
        <v>133</v>
      </c>
    </row>
    <row r="236" spans="1:39" x14ac:dyDescent="0.3">
      <c r="A236" s="12" t="s">
        <v>416</v>
      </c>
      <c r="B236" s="27" t="s">
        <v>537</v>
      </c>
      <c r="E236" s="13">
        <v>1016</v>
      </c>
      <c r="G236" s="5">
        <v>178</v>
      </c>
      <c r="L236" s="5">
        <v>319290</v>
      </c>
      <c r="M236" s="5">
        <f t="shared" si="48"/>
        <v>11031.728000000001</v>
      </c>
      <c r="N236" s="29">
        <v>6.0999999999999999E-2</v>
      </c>
      <c r="O236" s="5">
        <v>3554</v>
      </c>
      <c r="P236" s="29">
        <f t="shared" si="41"/>
        <v>1.1130946788186288E-2</v>
      </c>
      <c r="Q236" t="s">
        <v>774</v>
      </c>
      <c r="R236" s="29">
        <f t="shared" si="49"/>
        <v>2.3913043478260869E-3</v>
      </c>
      <c r="S236" s="6">
        <v>79</v>
      </c>
      <c r="T236" s="6">
        <v>414</v>
      </c>
      <c r="U236" s="6">
        <f t="shared" si="53"/>
        <v>414</v>
      </c>
      <c r="V236" s="18">
        <f t="shared" si="52"/>
        <v>1582.0906021384355</v>
      </c>
      <c r="W236" s="18">
        <f t="shared" si="50"/>
        <v>1861.283061339336</v>
      </c>
      <c r="X236" s="6">
        <f t="shared" si="51"/>
        <v>1116.7698368036015</v>
      </c>
      <c r="Y236" s="5">
        <v>3969000</v>
      </c>
      <c r="Z236" s="6">
        <f t="shared" si="45"/>
        <v>8.8881944173155887</v>
      </c>
      <c r="AB236" s="6">
        <v>2.2000000000000002</v>
      </c>
      <c r="AC236" s="4">
        <v>0.6</v>
      </c>
      <c r="AD236" s="31" t="s">
        <v>777</v>
      </c>
      <c r="AE236" s="6">
        <v>0.99</v>
      </c>
      <c r="AF236" s="4">
        <f t="shared" si="46"/>
        <v>0.1573507041533212</v>
      </c>
      <c r="AG236" s="4">
        <f t="shared" si="42"/>
        <v>0.54258438362648775</v>
      </c>
      <c r="AH236" s="6">
        <f t="shared" si="43"/>
        <v>0.41083655239143568</v>
      </c>
      <c r="AI236">
        <v>1757</v>
      </c>
      <c r="AJ236" s="6">
        <f t="shared" si="47"/>
        <v>9.7153410598956036</v>
      </c>
      <c r="AK236" s="4">
        <f t="shared" si="44"/>
        <v>0.1229790007581722</v>
      </c>
      <c r="AL236" t="s">
        <v>133</v>
      </c>
    </row>
    <row r="237" spans="1:39" x14ac:dyDescent="0.3">
      <c r="A237" s="12" t="s">
        <v>416</v>
      </c>
      <c r="B237" s="27" t="s">
        <v>538</v>
      </c>
      <c r="E237" s="13">
        <v>1016</v>
      </c>
      <c r="G237" s="5">
        <v>178</v>
      </c>
      <c r="L237" s="5">
        <v>319290</v>
      </c>
      <c r="M237" s="5">
        <f t="shared" si="48"/>
        <v>11031.728000000001</v>
      </c>
      <c r="N237" s="29">
        <v>6.0999999999999999E-2</v>
      </c>
      <c r="O237" s="5">
        <v>3554</v>
      </c>
      <c r="P237" s="29">
        <f t="shared" si="41"/>
        <v>1.1130946788186288E-2</v>
      </c>
      <c r="Q237" t="s">
        <v>774</v>
      </c>
      <c r="R237" s="29">
        <f t="shared" si="49"/>
        <v>2.3913043478260869E-3</v>
      </c>
      <c r="S237" s="6">
        <v>74</v>
      </c>
      <c r="T237" s="6">
        <v>414</v>
      </c>
      <c r="U237" s="6">
        <f t="shared" si="53"/>
        <v>414</v>
      </c>
      <c r="V237" s="18">
        <f t="shared" si="52"/>
        <v>1582.0906021384355</v>
      </c>
      <c r="W237" s="18">
        <f t="shared" si="50"/>
        <v>1861.283061339336</v>
      </c>
      <c r="X237" s="6">
        <f t="shared" si="51"/>
        <v>1116.7698368036015</v>
      </c>
      <c r="Y237" s="5">
        <v>3969000</v>
      </c>
      <c r="Z237" s="6">
        <f t="shared" si="45"/>
        <v>8.6023252670426267</v>
      </c>
      <c r="AB237" s="6">
        <v>2.2000000000000002</v>
      </c>
      <c r="AC237" s="4">
        <v>0.6</v>
      </c>
      <c r="AD237" s="31" t="s">
        <v>777</v>
      </c>
      <c r="AE237" s="6">
        <v>0.99</v>
      </c>
      <c r="AF237" s="4">
        <f t="shared" si="46"/>
        <v>0.16798250848800506</v>
      </c>
      <c r="AG237" s="4">
        <f t="shared" si="42"/>
        <v>0.57924549062827746</v>
      </c>
      <c r="AH237" s="6">
        <f t="shared" si="43"/>
        <v>0.41083655239143568</v>
      </c>
      <c r="AI237">
        <v>1686</v>
      </c>
      <c r="AJ237" s="6">
        <f t="shared" si="47"/>
        <v>9.3227461735822352</v>
      </c>
      <c r="AK237" s="4">
        <f t="shared" si="44"/>
        <v>0.12598305639975993</v>
      </c>
      <c r="AL237" t="s">
        <v>133</v>
      </c>
    </row>
    <row r="238" spans="1:39" x14ac:dyDescent="0.3">
      <c r="A238" s="12" t="s">
        <v>416</v>
      </c>
      <c r="B238" s="27" t="s">
        <v>539</v>
      </c>
      <c r="E238" s="13">
        <v>1016</v>
      </c>
      <c r="G238" s="5">
        <v>178</v>
      </c>
      <c r="L238" s="5">
        <v>319290</v>
      </c>
      <c r="M238" s="5">
        <f t="shared" si="48"/>
        <v>11031.728000000001</v>
      </c>
      <c r="N238" s="29">
        <v>6.0999999999999999E-2</v>
      </c>
      <c r="O238" s="5">
        <v>3554</v>
      </c>
      <c r="P238" s="29">
        <f t="shared" si="41"/>
        <v>1.1130946788186288E-2</v>
      </c>
      <c r="Q238" t="s">
        <v>774</v>
      </c>
      <c r="R238" s="29">
        <f t="shared" si="49"/>
        <v>2.3913043478260869E-3</v>
      </c>
      <c r="S238" s="6">
        <v>74</v>
      </c>
      <c r="T238" s="6">
        <v>414</v>
      </c>
      <c r="U238" s="6">
        <f t="shared" si="53"/>
        <v>414</v>
      </c>
      <c r="V238" s="18">
        <f t="shared" si="52"/>
        <v>1582.0906021384355</v>
      </c>
      <c r="W238" s="18">
        <f t="shared" si="50"/>
        <v>1861.283061339336</v>
      </c>
      <c r="X238" s="6">
        <f t="shared" si="51"/>
        <v>1116.7698368036015</v>
      </c>
      <c r="Y238" s="5">
        <v>3969000</v>
      </c>
      <c r="Z238" s="6">
        <f t="shared" si="45"/>
        <v>8.6023252670426267</v>
      </c>
      <c r="AB238" s="6">
        <v>2.2000000000000002</v>
      </c>
      <c r="AC238" s="4">
        <v>0.6</v>
      </c>
      <c r="AD238" s="31" t="s">
        <v>777</v>
      </c>
      <c r="AE238" s="6">
        <v>0.99</v>
      </c>
      <c r="AF238" s="4">
        <f t="shared" si="46"/>
        <v>0.16798250848800506</v>
      </c>
      <c r="AG238" s="4">
        <f t="shared" si="42"/>
        <v>0.57924549062827746</v>
      </c>
      <c r="AH238" s="6">
        <f t="shared" si="43"/>
        <v>0.41083655239143568</v>
      </c>
      <c r="AI238">
        <v>1681</v>
      </c>
      <c r="AJ238" s="6">
        <f t="shared" si="47"/>
        <v>9.2950986463770686</v>
      </c>
      <c r="AK238" s="4">
        <f t="shared" si="44"/>
        <v>0.1256094411672577</v>
      </c>
      <c r="AL238" t="s">
        <v>133</v>
      </c>
    </row>
    <row r="239" spans="1:39" x14ac:dyDescent="0.3">
      <c r="A239" s="12" t="s">
        <v>416</v>
      </c>
      <c r="B239" s="27" t="s">
        <v>540</v>
      </c>
      <c r="E239" s="13">
        <v>1016</v>
      </c>
      <c r="G239" s="5">
        <v>178</v>
      </c>
      <c r="L239" s="5">
        <v>319290</v>
      </c>
      <c r="M239" s="5">
        <f t="shared" si="48"/>
        <v>11031.728000000001</v>
      </c>
      <c r="N239" s="29">
        <v>6.0999999999999999E-2</v>
      </c>
      <c r="O239" s="5">
        <v>3554</v>
      </c>
      <c r="P239" s="29">
        <f t="shared" si="41"/>
        <v>1.1130946788186288E-2</v>
      </c>
      <c r="Q239" t="s">
        <v>774</v>
      </c>
      <c r="R239" s="29">
        <f t="shared" si="49"/>
        <v>2.3913043478260869E-3</v>
      </c>
      <c r="S239" s="6">
        <v>66</v>
      </c>
      <c r="T239" s="6">
        <v>414</v>
      </c>
      <c r="U239" s="6">
        <f t="shared" si="53"/>
        <v>414</v>
      </c>
      <c r="V239" s="18">
        <f t="shared" si="52"/>
        <v>1582.0906021384355</v>
      </c>
      <c r="W239" s="18">
        <f t="shared" si="50"/>
        <v>1861.283061339336</v>
      </c>
      <c r="X239" s="6">
        <f t="shared" si="51"/>
        <v>1116.7698368036015</v>
      </c>
      <c r="Y239" s="5">
        <v>3969000</v>
      </c>
      <c r="Z239" s="6">
        <f t="shared" si="45"/>
        <v>8.1240384046359608</v>
      </c>
      <c r="AB239" s="6">
        <v>2.2000000000000002</v>
      </c>
      <c r="AC239" s="4">
        <v>0.6</v>
      </c>
      <c r="AD239" s="31" t="s">
        <v>777</v>
      </c>
      <c r="AE239" s="6">
        <v>0.99</v>
      </c>
      <c r="AF239" s="4">
        <f t="shared" si="46"/>
        <v>0.1883440246683693</v>
      </c>
      <c r="AG239" s="4">
        <f t="shared" si="42"/>
        <v>0.64945706524988678</v>
      </c>
      <c r="AH239" s="6">
        <f t="shared" si="43"/>
        <v>0.41083655239143568</v>
      </c>
      <c r="AI239">
        <v>1730</v>
      </c>
      <c r="AJ239" s="6">
        <f t="shared" ref="AJ239:AJ270" si="54">1000*AI239/(G239*E239)</f>
        <v>9.5660444129877025</v>
      </c>
      <c r="AK239" s="4">
        <f t="shared" si="44"/>
        <v>0.14494006686345004</v>
      </c>
      <c r="AL239" t="s">
        <v>133</v>
      </c>
    </row>
    <row r="240" spans="1:39" x14ac:dyDescent="0.3">
      <c r="A240" s="12" t="s">
        <v>416</v>
      </c>
      <c r="B240" s="27" t="s">
        <v>541</v>
      </c>
      <c r="E240" s="13">
        <v>1016</v>
      </c>
      <c r="G240" s="5">
        <v>178</v>
      </c>
      <c r="L240" s="5">
        <v>319290</v>
      </c>
      <c r="M240" s="5">
        <f t="shared" si="48"/>
        <v>11031.728000000001</v>
      </c>
      <c r="N240" s="29">
        <v>6.0999999999999999E-2</v>
      </c>
      <c r="O240" s="5">
        <v>3554</v>
      </c>
      <c r="P240" s="29">
        <f t="shared" si="41"/>
        <v>1.1130946788186288E-2</v>
      </c>
      <c r="Q240" t="s">
        <v>774</v>
      </c>
      <c r="R240" s="29">
        <f t="shared" si="49"/>
        <v>2.3913043478260869E-3</v>
      </c>
      <c r="S240" s="6">
        <v>74</v>
      </c>
      <c r="T240" s="6">
        <v>414</v>
      </c>
      <c r="U240" s="6">
        <f t="shared" si="53"/>
        <v>414</v>
      </c>
      <c r="V240" s="18">
        <f t="shared" si="52"/>
        <v>1582.0906021384355</v>
      </c>
      <c r="W240" s="18">
        <f t="shared" si="50"/>
        <v>1861.283061339336</v>
      </c>
      <c r="X240" s="6">
        <f t="shared" si="51"/>
        <v>1116.7698368036015</v>
      </c>
      <c r="Y240" s="5">
        <v>3969000</v>
      </c>
      <c r="Z240" s="6">
        <f t="shared" si="45"/>
        <v>8.6023252670426267</v>
      </c>
      <c r="AB240" s="6">
        <v>2.2000000000000002</v>
      </c>
      <c r="AC240" s="4">
        <v>0.6</v>
      </c>
      <c r="AD240" s="31" t="s">
        <v>777</v>
      </c>
      <c r="AE240" s="6">
        <v>0.99</v>
      </c>
      <c r="AF240" s="4">
        <f t="shared" si="46"/>
        <v>0.16798250848800506</v>
      </c>
      <c r="AG240" s="4">
        <f t="shared" si="42"/>
        <v>0.57924549062827746</v>
      </c>
      <c r="AH240" s="6">
        <f t="shared" si="43"/>
        <v>0.41083655239143568</v>
      </c>
      <c r="AI240">
        <v>1793</v>
      </c>
      <c r="AJ240" s="6">
        <f t="shared" si="54"/>
        <v>9.9144032557728039</v>
      </c>
      <c r="AK240" s="4">
        <f t="shared" si="44"/>
        <v>0.13397842237530816</v>
      </c>
      <c r="AL240" t="s">
        <v>133</v>
      </c>
    </row>
    <row r="241" spans="1:38" x14ac:dyDescent="0.3">
      <c r="A241" s="12" t="s">
        <v>416</v>
      </c>
      <c r="B241" s="27" t="s">
        <v>542</v>
      </c>
      <c r="E241" s="13">
        <v>1016</v>
      </c>
      <c r="G241" s="5">
        <v>178</v>
      </c>
      <c r="L241" s="5">
        <v>319290</v>
      </c>
      <c r="M241" s="5">
        <f t="shared" si="48"/>
        <v>11031.728000000001</v>
      </c>
      <c r="N241" s="29">
        <v>6.0999999999999999E-2</v>
      </c>
      <c r="O241" s="5">
        <v>3554</v>
      </c>
      <c r="P241" s="29">
        <f t="shared" si="41"/>
        <v>1.1130946788186288E-2</v>
      </c>
      <c r="Q241" t="s">
        <v>774</v>
      </c>
      <c r="R241" s="29">
        <f t="shared" si="49"/>
        <v>2.3913043478260869E-3</v>
      </c>
      <c r="S241" s="6">
        <v>83</v>
      </c>
      <c r="T241" s="6">
        <v>414</v>
      </c>
      <c r="U241" s="6">
        <f t="shared" si="53"/>
        <v>414</v>
      </c>
      <c r="V241" s="18">
        <f t="shared" si="52"/>
        <v>1582.0906021384355</v>
      </c>
      <c r="W241" s="18">
        <f t="shared" si="50"/>
        <v>1861.283061339336</v>
      </c>
      <c r="X241" s="6">
        <f t="shared" si="51"/>
        <v>1116.7698368036015</v>
      </c>
      <c r="Y241" s="5">
        <v>3969000</v>
      </c>
      <c r="Z241" s="6">
        <f t="shared" si="45"/>
        <v>9.1104335791442992</v>
      </c>
      <c r="AB241" s="6">
        <v>2.2000000000000002</v>
      </c>
      <c r="AC241" s="4">
        <v>0.6</v>
      </c>
      <c r="AD241" s="31" t="s">
        <v>777</v>
      </c>
      <c r="AE241" s="6">
        <v>0.99</v>
      </c>
      <c r="AF241" s="4">
        <f t="shared" si="46"/>
        <v>0.14976753768810089</v>
      </c>
      <c r="AG241" s="4">
        <f t="shared" si="42"/>
        <v>0.51643573863244008</v>
      </c>
      <c r="AH241" s="6">
        <f t="shared" si="43"/>
        <v>0.41083655239143568</v>
      </c>
      <c r="AI241">
        <v>1837</v>
      </c>
      <c r="AJ241" s="6">
        <f t="shared" si="54"/>
        <v>10.157701495178271</v>
      </c>
      <c r="AK241" s="4">
        <f t="shared" si="44"/>
        <v>0.12238194572503941</v>
      </c>
      <c r="AL241" t="s">
        <v>133</v>
      </c>
    </row>
    <row r="242" spans="1:38" x14ac:dyDescent="0.3">
      <c r="A242" s="12" t="s">
        <v>434</v>
      </c>
      <c r="B242" s="27" t="s">
        <v>452</v>
      </c>
      <c r="E242" s="13">
        <v>1200</v>
      </c>
      <c r="G242" s="5">
        <v>180</v>
      </c>
      <c r="L242" s="5">
        <v>398000</v>
      </c>
      <c r="M242" s="5">
        <f t="shared" si="48"/>
        <v>8424</v>
      </c>
      <c r="N242" s="29">
        <v>3.9E-2</v>
      </c>
      <c r="O242" s="5">
        <v>1777</v>
      </c>
      <c r="P242" s="29">
        <f t="shared" si="41"/>
        <v>4.4648241206030155E-3</v>
      </c>
      <c r="Q242" t="s">
        <v>774</v>
      </c>
      <c r="R242" s="29">
        <f t="shared" si="49"/>
        <v>7.0434782608695653E-3</v>
      </c>
      <c r="S242" s="6">
        <v>62</v>
      </c>
      <c r="T242" s="6">
        <v>345</v>
      </c>
      <c r="U242" s="6">
        <f t="shared" si="53"/>
        <v>345</v>
      </c>
      <c r="V242" s="18">
        <f t="shared" si="52"/>
        <v>1586.4753329581692</v>
      </c>
      <c r="W242" s="18">
        <f t="shared" si="50"/>
        <v>1866.4415681860814</v>
      </c>
      <c r="X242" s="6">
        <f t="shared" si="51"/>
        <v>1007.878446820484</v>
      </c>
      <c r="Y242" s="5">
        <v>1791000</v>
      </c>
      <c r="Z242" s="6">
        <f t="shared" si="45"/>
        <v>7.8740078740118111</v>
      </c>
      <c r="AB242" s="6">
        <v>3</v>
      </c>
      <c r="AC242" s="4">
        <v>0.54</v>
      </c>
      <c r="AD242" s="31" t="s">
        <v>777</v>
      </c>
      <c r="AE242" s="6">
        <v>2.4300000000000002</v>
      </c>
      <c r="AF242" s="4">
        <f t="shared" si="46"/>
        <v>7.2580645161290328E-2</v>
      </c>
      <c r="AG242" s="4">
        <f t="shared" si="42"/>
        <v>0.33126344086021509</v>
      </c>
      <c r="AH242" s="6">
        <f t="shared" si="43"/>
        <v>0.34488355108334012</v>
      </c>
      <c r="AI242">
        <v>1480</v>
      </c>
      <c r="AJ242" s="6">
        <f t="shared" si="54"/>
        <v>6.8518518518518521</v>
      </c>
      <c r="AK242" s="4">
        <f t="shared" si="44"/>
        <v>0.11051373954599761</v>
      </c>
      <c r="AL242" t="s">
        <v>3</v>
      </c>
    </row>
    <row r="243" spans="1:38" x14ac:dyDescent="0.3">
      <c r="A243" s="12" t="s">
        <v>434</v>
      </c>
      <c r="B243" s="27" t="s">
        <v>544</v>
      </c>
      <c r="E243" s="13">
        <v>1200</v>
      </c>
      <c r="G243" s="5">
        <v>180</v>
      </c>
      <c r="L243" s="5">
        <v>398000</v>
      </c>
      <c r="M243" s="5">
        <f>+N243*G243*E243</f>
        <v>9288</v>
      </c>
      <c r="N243" s="29">
        <v>4.2999999999999997E-2</v>
      </c>
      <c r="O243" s="5">
        <v>1777</v>
      </c>
      <c r="P243" s="29">
        <f>+O243/L243</f>
        <v>4.4648241206030155E-3</v>
      </c>
      <c r="Q243" t="s">
        <v>774</v>
      </c>
      <c r="R243" s="29">
        <f t="shared" si="49"/>
        <v>7.0434782608695653E-3</v>
      </c>
      <c r="S243" s="6">
        <v>43</v>
      </c>
      <c r="T243" s="6">
        <v>345</v>
      </c>
      <c r="U243" s="6">
        <f>+T243</f>
        <v>345</v>
      </c>
      <c r="V243" s="18">
        <f t="shared" si="52"/>
        <v>1586.4753329581692</v>
      </c>
      <c r="W243" s="18">
        <f t="shared" si="50"/>
        <v>1866.4415681860814</v>
      </c>
      <c r="X243" s="6">
        <f>+Y243/O243</f>
        <v>1007.878446820484</v>
      </c>
      <c r="Y243" s="5">
        <v>1791000</v>
      </c>
      <c r="Z243" s="6">
        <f>+SQRT(S243)</f>
        <v>6.5574385243020004</v>
      </c>
      <c r="AB243" s="6">
        <v>3</v>
      </c>
      <c r="AC243" s="4">
        <v>0.54</v>
      </c>
      <c r="AD243" s="31" t="s">
        <v>777</v>
      </c>
      <c r="AE243" s="6">
        <v>2.4300000000000002</v>
      </c>
      <c r="AF243" s="4">
        <f t="shared" si="46"/>
        <v>0.10465116279069768</v>
      </c>
      <c r="AG243" s="4">
        <f t="shared" si="42"/>
        <v>0.50972868217054268</v>
      </c>
      <c r="AH243" s="6">
        <f t="shared" si="43"/>
        <v>0.32316934073454495</v>
      </c>
      <c r="AI243">
        <v>1474</v>
      </c>
      <c r="AJ243" s="6">
        <f t="shared" si="54"/>
        <v>6.8240740740740744</v>
      </c>
      <c r="AK243" s="4">
        <f t="shared" si="44"/>
        <v>0.15869939707149011</v>
      </c>
      <c r="AL243" t="s">
        <v>133</v>
      </c>
    </row>
    <row r="244" spans="1:38" x14ac:dyDescent="0.3">
      <c r="A244" s="12" t="s">
        <v>417</v>
      </c>
      <c r="B244" s="27" t="s">
        <v>453</v>
      </c>
      <c r="E244" s="13">
        <v>546</v>
      </c>
      <c r="G244" s="5">
        <v>51</v>
      </c>
      <c r="L244" s="5">
        <v>81677</v>
      </c>
      <c r="M244" s="5">
        <f t="shared" si="48"/>
        <v>139.22999999999999</v>
      </c>
      <c r="N244" s="29">
        <v>5.0000000000000001E-3</v>
      </c>
      <c r="O244" s="5">
        <v>275</v>
      </c>
      <c r="P244" s="29">
        <f t="shared" si="41"/>
        <v>3.3669209202100959E-3</v>
      </c>
      <c r="Q244" t="s">
        <v>774</v>
      </c>
      <c r="R244" s="29">
        <f t="shared" si="49"/>
        <v>2.5082508250825085E-3</v>
      </c>
      <c r="S244" s="6">
        <v>78</v>
      </c>
      <c r="T244" s="6">
        <v>303</v>
      </c>
      <c r="U244" s="6">
        <f t="shared" si="53"/>
        <v>303</v>
      </c>
      <c r="V244" s="18">
        <f t="shared" si="52"/>
        <v>1579.7979797979799</v>
      </c>
      <c r="W244" s="18">
        <f t="shared" si="50"/>
        <v>1858.5858585858587</v>
      </c>
      <c r="X244" s="6">
        <f t="shared" si="51"/>
        <v>1170.909090909091</v>
      </c>
      <c r="Y244" s="5">
        <v>322000</v>
      </c>
      <c r="Z244" s="6">
        <f t="shared" si="45"/>
        <v>8.8317608663278477</v>
      </c>
      <c r="AB244" s="6">
        <v>3</v>
      </c>
      <c r="AC244" s="4">
        <v>0.63</v>
      </c>
      <c r="AD244" s="31" t="s">
        <v>777</v>
      </c>
      <c r="AE244" s="6">
        <v>0.76</v>
      </c>
      <c r="AF244" s="4">
        <f t="shared" si="46"/>
        <v>5.0543055305717989E-2</v>
      </c>
      <c r="AG244" s="4">
        <f t="shared" si="42"/>
        <v>8.7616088049839294E-2</v>
      </c>
      <c r="AH244" s="6">
        <f t="shared" si="43"/>
        <v>0.77831609062449403</v>
      </c>
      <c r="AI244">
        <v>163</v>
      </c>
      <c r="AJ244" s="6">
        <f t="shared" si="54"/>
        <v>5.8536235006823238</v>
      </c>
      <c r="AK244" s="4">
        <f t="shared" si="44"/>
        <v>7.5046455136952864E-2</v>
      </c>
      <c r="AL244" t="s">
        <v>3</v>
      </c>
    </row>
    <row r="245" spans="1:38" x14ac:dyDescent="0.3">
      <c r="A245" s="12" t="s">
        <v>600</v>
      </c>
      <c r="B245" s="27" t="s">
        <v>454</v>
      </c>
      <c r="E245" s="13">
        <v>356</v>
      </c>
      <c r="G245" s="5">
        <v>76.2</v>
      </c>
      <c r="L245" s="5">
        <v>58710</v>
      </c>
      <c r="M245" s="5">
        <f t="shared" si="48"/>
        <v>759.5616</v>
      </c>
      <c r="N245" s="29">
        <v>2.8000000000000001E-2</v>
      </c>
      <c r="O245" s="5">
        <v>560</v>
      </c>
      <c r="P245" s="29">
        <f t="shared" si="41"/>
        <v>9.5384091296201665E-3</v>
      </c>
      <c r="Q245" t="s">
        <v>774</v>
      </c>
      <c r="R245" s="29">
        <f t="shared" si="49"/>
        <v>2.0580474934036941E-3</v>
      </c>
      <c r="S245" s="6">
        <v>70</v>
      </c>
      <c r="T245" s="6">
        <v>379</v>
      </c>
      <c r="U245" s="6">
        <f t="shared" si="53"/>
        <v>379</v>
      </c>
      <c r="V245" s="18">
        <f t="shared" si="52"/>
        <v>1588.5160098522167</v>
      </c>
      <c r="W245" s="18">
        <f t="shared" si="50"/>
        <v>1868.8423645320197</v>
      </c>
      <c r="X245" s="6">
        <f t="shared" si="51"/>
        <v>1083.9285714285713</v>
      </c>
      <c r="Y245" s="5">
        <v>607000</v>
      </c>
      <c r="Z245" s="6">
        <f t="shared" si="45"/>
        <v>8.3666002653407556</v>
      </c>
      <c r="AB245" s="6">
        <v>5.8</v>
      </c>
      <c r="AC245" s="4">
        <v>0.57999999999999996</v>
      </c>
      <c r="AD245" s="31" t="s">
        <v>777</v>
      </c>
      <c r="AE245" s="6">
        <v>0.78</v>
      </c>
      <c r="AF245" s="4">
        <f t="shared" si="46"/>
        <v>0.14769934545100616</v>
      </c>
      <c r="AG245" s="4">
        <f t="shared" si="42"/>
        <v>0.3680559372988883</v>
      </c>
      <c r="AH245" s="6">
        <f t="shared" si="43"/>
        <v>0.58810608758937177</v>
      </c>
      <c r="AI245">
        <v>129</v>
      </c>
      <c r="AJ245" s="6">
        <f t="shared" si="54"/>
        <v>4.7553746792886846</v>
      </c>
      <c r="AK245" s="4">
        <f t="shared" si="44"/>
        <v>6.7933923989838357E-2</v>
      </c>
      <c r="AL245" t="s">
        <v>3</v>
      </c>
    </row>
    <row r="246" spans="1:38" x14ac:dyDescent="0.3">
      <c r="A246" s="12" t="s">
        <v>600</v>
      </c>
      <c r="B246" s="27" t="s">
        <v>554</v>
      </c>
      <c r="E246" s="13">
        <v>457</v>
      </c>
      <c r="G246" s="5">
        <v>51</v>
      </c>
      <c r="L246" s="5">
        <v>54193</v>
      </c>
      <c r="M246" s="5">
        <f>+N246*G246*E246</f>
        <v>1211.9639999999999</v>
      </c>
      <c r="N246" s="29">
        <v>5.1999999999999998E-2</v>
      </c>
      <c r="O246" s="5">
        <v>560</v>
      </c>
      <c r="P246" s="29">
        <f>+O246/L246</f>
        <v>1.0333437897883491E-2</v>
      </c>
      <c r="Q246" t="s">
        <v>774</v>
      </c>
      <c r="R246" s="29">
        <f t="shared" si="49"/>
        <v>2.4538258575197889E-3</v>
      </c>
      <c r="S246" s="6">
        <v>70</v>
      </c>
      <c r="T246" s="6">
        <v>379</v>
      </c>
      <c r="U246" s="6">
        <f>+T246</f>
        <v>379</v>
      </c>
      <c r="V246" s="18">
        <f t="shared" si="52"/>
        <v>1591.1330049261087</v>
      </c>
      <c r="W246" s="18">
        <f t="shared" si="50"/>
        <v>1871.9211822660102</v>
      </c>
      <c r="X246" s="6">
        <f>+Y246/O246</f>
        <v>1085.7142857142858</v>
      </c>
      <c r="Y246" s="5">
        <v>608000</v>
      </c>
      <c r="Z246" s="6">
        <f>+SQRT(S246)</f>
        <v>8.3666002653407556</v>
      </c>
      <c r="AB246" s="6">
        <v>3.8</v>
      </c>
      <c r="AC246" s="4">
        <v>0.57999999999999996</v>
      </c>
      <c r="AD246" s="31" t="s">
        <v>777</v>
      </c>
      <c r="AE246" s="6">
        <v>0.93</v>
      </c>
      <c r="AF246" s="4">
        <f t="shared" si="46"/>
        <v>0.16027373066105005</v>
      </c>
      <c r="AG246" s="4">
        <f t="shared" si="42"/>
        <v>0.51642677276680982</v>
      </c>
      <c r="AH246" s="6">
        <f t="shared" si="43"/>
        <v>0.45482521048538571</v>
      </c>
      <c r="AI246">
        <v>142</v>
      </c>
      <c r="AJ246" s="6">
        <f t="shared" si="54"/>
        <v>6.0925902089501012</v>
      </c>
      <c r="AK246" s="4">
        <f t="shared" si="44"/>
        <v>8.7037002985001444E-2</v>
      </c>
      <c r="AL246" t="s">
        <v>133</v>
      </c>
    </row>
    <row r="247" spans="1:38" x14ac:dyDescent="0.3">
      <c r="A247" s="12" t="s">
        <v>418</v>
      </c>
      <c r="B247" s="27" t="s">
        <v>455</v>
      </c>
      <c r="E247" s="13">
        <v>330</v>
      </c>
      <c r="G247" s="5">
        <v>51</v>
      </c>
      <c r="L247" s="5">
        <v>28344</v>
      </c>
      <c r="M247" s="5">
        <f t="shared" si="48"/>
        <v>1194.9299999999998</v>
      </c>
      <c r="N247" s="29">
        <v>7.0999999999999994E-2</v>
      </c>
      <c r="O247" s="5">
        <v>232</v>
      </c>
      <c r="P247" s="29">
        <f t="shared" si="41"/>
        <v>8.1851538244425634E-3</v>
      </c>
      <c r="Q247" t="s">
        <v>774</v>
      </c>
      <c r="R247" s="29">
        <f t="shared" si="49"/>
        <v>2.5714285714285713E-3</v>
      </c>
      <c r="S247" s="6">
        <v>39</v>
      </c>
      <c r="T247" s="6">
        <v>280</v>
      </c>
      <c r="U247" s="6">
        <f t="shared" si="53"/>
        <v>280</v>
      </c>
      <c r="V247" s="18">
        <f t="shared" si="52"/>
        <v>1457.3754789272032</v>
      </c>
      <c r="W247" s="18">
        <f t="shared" si="50"/>
        <v>1714.5593869731802</v>
      </c>
      <c r="X247" s="6">
        <f t="shared" si="51"/>
        <v>771.55172413793105</v>
      </c>
      <c r="Y247" s="5">
        <v>179000</v>
      </c>
      <c r="Z247" s="6">
        <f t="shared" si="45"/>
        <v>6.2449979983983983</v>
      </c>
      <c r="AB247" s="6">
        <v>3</v>
      </c>
      <c r="AC247" s="4">
        <v>0.45</v>
      </c>
      <c r="AD247" s="31" t="s">
        <v>777</v>
      </c>
      <c r="AE247" s="6">
        <v>0.72</v>
      </c>
      <c r="AF247" s="4">
        <f t="shared" si="46"/>
        <v>0.16192998834827793</v>
      </c>
      <c r="AG247" s="4">
        <f t="shared" si="42"/>
        <v>0.8156113455125592</v>
      </c>
      <c r="AH247" s="6">
        <f t="shared" si="43"/>
        <v>0.37501655347468377</v>
      </c>
      <c r="AI247">
        <v>82</v>
      </c>
      <c r="AJ247" s="6">
        <f t="shared" si="54"/>
        <v>4.8722519310754606</v>
      </c>
      <c r="AK247" s="4">
        <f t="shared" si="44"/>
        <v>0.12492953669424257</v>
      </c>
      <c r="AL247" t="s">
        <v>3</v>
      </c>
    </row>
    <row r="248" spans="1:38" x14ac:dyDescent="0.3">
      <c r="A248" s="12" t="s">
        <v>418</v>
      </c>
      <c r="B248" s="27" t="s">
        <v>456</v>
      </c>
      <c r="E248" s="13">
        <v>330</v>
      </c>
      <c r="G248" s="5">
        <v>51</v>
      </c>
      <c r="L248" s="5">
        <v>28344</v>
      </c>
      <c r="M248" s="5">
        <f t="shared" si="48"/>
        <v>1178.1000000000001</v>
      </c>
      <c r="N248" s="29">
        <v>7.0000000000000007E-2</v>
      </c>
      <c r="O248" s="5">
        <v>232</v>
      </c>
      <c r="P248" s="29">
        <f t="shared" si="41"/>
        <v>8.1851538244425634E-3</v>
      </c>
      <c r="Q248" t="s">
        <v>774</v>
      </c>
      <c r="R248" s="29">
        <f t="shared" si="49"/>
        <v>2.5714285714285713E-3</v>
      </c>
      <c r="S248" s="6">
        <v>42</v>
      </c>
      <c r="T248" s="6">
        <v>280</v>
      </c>
      <c r="U248" s="6">
        <f t="shared" si="53"/>
        <v>280</v>
      </c>
      <c r="V248" s="18">
        <f t="shared" si="52"/>
        <v>1457.3754789272032</v>
      </c>
      <c r="W248" s="18">
        <f t="shared" si="50"/>
        <v>1714.5593869731802</v>
      </c>
      <c r="X248" s="6">
        <f t="shared" si="51"/>
        <v>771.55172413793105</v>
      </c>
      <c r="Y248" s="5">
        <v>179000</v>
      </c>
      <c r="Z248" s="6">
        <f t="shared" si="45"/>
        <v>6.4807406984078604</v>
      </c>
      <c r="AB248" s="6">
        <v>3</v>
      </c>
      <c r="AC248" s="4">
        <v>0.45</v>
      </c>
      <c r="AD248" s="31" t="s">
        <v>777</v>
      </c>
      <c r="AE248" s="6">
        <v>0.72</v>
      </c>
      <c r="AF248" s="4">
        <f t="shared" si="46"/>
        <v>0.15036356060911524</v>
      </c>
      <c r="AG248" s="4">
        <f t="shared" si="42"/>
        <v>0.75068672559499539</v>
      </c>
      <c r="AH248" s="6">
        <f t="shared" si="43"/>
        <v>0.37834698449371679</v>
      </c>
      <c r="AI248">
        <v>89</v>
      </c>
      <c r="AJ248" s="6">
        <f t="shared" si="54"/>
        <v>5.2881758764111702</v>
      </c>
      <c r="AK248" s="4">
        <f t="shared" si="44"/>
        <v>0.1259089494383612</v>
      </c>
      <c r="AL248" t="s">
        <v>3</v>
      </c>
    </row>
    <row r="249" spans="1:38" x14ac:dyDescent="0.3">
      <c r="A249" s="12" t="s">
        <v>418</v>
      </c>
      <c r="B249" s="27" t="s">
        <v>556</v>
      </c>
      <c r="E249" s="13">
        <v>330</v>
      </c>
      <c r="G249" s="5">
        <v>51</v>
      </c>
      <c r="L249" s="5">
        <v>28344</v>
      </c>
      <c r="M249" s="5">
        <f>+N249*G249*E249</f>
        <v>1093.95</v>
      </c>
      <c r="N249" s="29">
        <v>6.5000000000000002E-2</v>
      </c>
      <c r="O249" s="5">
        <v>232</v>
      </c>
      <c r="P249" s="29">
        <f>+O249/L249</f>
        <v>8.1851538244425634E-3</v>
      </c>
      <c r="Q249" t="s">
        <v>774</v>
      </c>
      <c r="R249" s="29">
        <f t="shared" si="49"/>
        <v>2.5714285714285713E-3</v>
      </c>
      <c r="S249" s="6">
        <v>53</v>
      </c>
      <c r="T249" s="6">
        <v>280</v>
      </c>
      <c r="U249" s="6">
        <f>+T249</f>
        <v>280</v>
      </c>
      <c r="V249" s="18">
        <f t="shared" si="52"/>
        <v>1457.3754789272032</v>
      </c>
      <c r="W249" s="18">
        <f t="shared" si="50"/>
        <v>1714.5593869731802</v>
      </c>
      <c r="X249" s="6">
        <f>+Y249/O249</f>
        <v>771.55172413793105</v>
      </c>
      <c r="Y249" s="5">
        <v>179000</v>
      </c>
      <c r="Z249" s="6">
        <f>+SQRT(S249)</f>
        <v>7.2801098892805181</v>
      </c>
      <c r="AB249" s="6">
        <v>3</v>
      </c>
      <c r="AC249" s="4">
        <v>0.45</v>
      </c>
      <c r="AD249" s="31" t="s">
        <v>777</v>
      </c>
      <c r="AE249" s="6">
        <v>0.72</v>
      </c>
      <c r="AF249" s="4">
        <f t="shared" si="46"/>
        <v>0.11915602916194036</v>
      </c>
      <c r="AG249" s="4">
        <f t="shared" si="42"/>
        <v>0.56846872594320397</v>
      </c>
      <c r="AH249" s="6">
        <f t="shared" si="43"/>
        <v>0.39592767245844362</v>
      </c>
      <c r="AI249">
        <v>100</v>
      </c>
      <c r="AJ249" s="6">
        <f t="shared" si="54"/>
        <v>5.9417706476530006</v>
      </c>
      <c r="AK249" s="4">
        <f t="shared" si="44"/>
        <v>0.11210888014439624</v>
      </c>
      <c r="AL249" t="s">
        <v>133</v>
      </c>
    </row>
    <row r="250" spans="1:38" x14ac:dyDescent="0.3">
      <c r="A250" s="12" t="s">
        <v>419</v>
      </c>
      <c r="B250" s="27" t="s">
        <v>457</v>
      </c>
      <c r="E250" s="13">
        <v>262</v>
      </c>
      <c r="G250" s="5">
        <v>131</v>
      </c>
      <c r="L250" s="5">
        <v>34322</v>
      </c>
      <c r="M250" s="5">
        <f t="shared" si="48"/>
        <v>3432.2000000000003</v>
      </c>
      <c r="N250" s="29">
        <v>0.1</v>
      </c>
      <c r="O250" s="5">
        <v>226</v>
      </c>
      <c r="P250" s="29">
        <f t="shared" ref="P250:P341" si="55">+O250/L250</f>
        <v>6.5846978614299868E-3</v>
      </c>
      <c r="Q250" t="s">
        <v>774</v>
      </c>
      <c r="R250" s="29">
        <f t="shared" si="49"/>
        <v>2.1538461538461542E-3</v>
      </c>
      <c r="S250" s="6">
        <v>26</v>
      </c>
      <c r="T250" s="6">
        <v>520</v>
      </c>
      <c r="U250" s="6">
        <f t="shared" si="53"/>
        <v>520</v>
      </c>
      <c r="V250" s="18">
        <f t="shared" si="52"/>
        <v>810.57369545315851</v>
      </c>
      <c r="W250" s="18">
        <f t="shared" si="50"/>
        <v>953.61611229783352</v>
      </c>
      <c r="X250" s="6">
        <f t="shared" si="51"/>
        <v>553.09734513274338</v>
      </c>
      <c r="Y250" s="5">
        <v>125000</v>
      </c>
      <c r="Z250" s="6">
        <f t="shared" si="45"/>
        <v>5.0990195135927845</v>
      </c>
      <c r="AB250" s="6">
        <v>2.56</v>
      </c>
      <c r="AC250" s="4">
        <v>0.57999999999999996</v>
      </c>
      <c r="AD250" s="31" t="s">
        <v>777</v>
      </c>
      <c r="AE250" s="6">
        <v>1.1200000000000001</v>
      </c>
      <c r="AF250" s="4">
        <f t="shared" si="46"/>
        <v>0.14007611175608378</v>
      </c>
      <c r="AG250" s="4">
        <f t="shared" si="42"/>
        <v>2.2052839568839158</v>
      </c>
      <c r="AH250" s="6">
        <f t="shared" si="43"/>
        <v>9.3087312517333973E-2</v>
      </c>
      <c r="AI250">
        <v>116</v>
      </c>
      <c r="AJ250" s="6">
        <f t="shared" si="54"/>
        <v>3.3797564244507896</v>
      </c>
      <c r="AK250" s="4">
        <f t="shared" si="44"/>
        <v>0.12999063170964575</v>
      </c>
      <c r="AL250" t="s">
        <v>3</v>
      </c>
    </row>
    <row r="251" spans="1:38" x14ac:dyDescent="0.3">
      <c r="A251" s="12" t="s">
        <v>419</v>
      </c>
      <c r="B251" s="27" t="s">
        <v>458</v>
      </c>
      <c r="E251" s="13">
        <v>260</v>
      </c>
      <c r="G251" s="5">
        <v>130</v>
      </c>
      <c r="L251" s="5">
        <v>33800</v>
      </c>
      <c r="M251" s="5">
        <f t="shared" si="48"/>
        <v>2467.4</v>
      </c>
      <c r="N251" s="29">
        <v>7.2999999999999995E-2</v>
      </c>
      <c r="O251" s="5">
        <v>226</v>
      </c>
      <c r="P251" s="29">
        <f t="shared" si="55"/>
        <v>6.6863905325443788E-3</v>
      </c>
      <c r="Q251" t="s">
        <v>774</v>
      </c>
      <c r="R251" s="29">
        <f t="shared" si="49"/>
        <v>2.1702127659574467E-3</v>
      </c>
      <c r="S251" s="6">
        <v>29</v>
      </c>
      <c r="T251" s="6">
        <v>235</v>
      </c>
      <c r="U251" s="6">
        <f t="shared" si="53"/>
        <v>235</v>
      </c>
      <c r="V251" s="18">
        <f t="shared" si="52"/>
        <v>807.06120943952806</v>
      </c>
      <c r="W251" s="18">
        <f t="shared" si="50"/>
        <v>949.48377581120951</v>
      </c>
      <c r="X251" s="6">
        <f t="shared" si="51"/>
        <v>455.75221238938053</v>
      </c>
      <c r="Y251" s="5">
        <v>103000</v>
      </c>
      <c r="Z251" s="6">
        <f t="shared" si="45"/>
        <v>5.3851648071345037</v>
      </c>
      <c r="AB251" s="6">
        <v>2.56</v>
      </c>
      <c r="AC251" s="4">
        <v>0.48</v>
      </c>
      <c r="AD251" s="31" t="s">
        <v>777</v>
      </c>
      <c r="AE251" s="6">
        <v>0.51</v>
      </c>
      <c r="AF251" s="4">
        <f t="shared" si="46"/>
        <v>0.10508059579677617</v>
      </c>
      <c r="AG251" s="4">
        <f t="shared" si="42"/>
        <v>0.77763194586138884</v>
      </c>
      <c r="AH251" s="6">
        <f t="shared" si="43"/>
        <v>0.23929086596016236</v>
      </c>
      <c r="AI251">
        <v>76</v>
      </c>
      <c r="AJ251" s="6">
        <f t="shared" si="54"/>
        <v>2.2485207100591715</v>
      </c>
      <c r="AK251" s="4">
        <f t="shared" si="44"/>
        <v>7.7535196898592118E-2</v>
      </c>
      <c r="AL251" t="s">
        <v>3</v>
      </c>
    </row>
    <row r="252" spans="1:38" x14ac:dyDescent="0.3">
      <c r="A252" s="12" t="s">
        <v>419</v>
      </c>
      <c r="B252" s="27" t="s">
        <v>459</v>
      </c>
      <c r="E252" s="13">
        <v>260</v>
      </c>
      <c r="G252" s="5">
        <v>130</v>
      </c>
      <c r="L252" s="5">
        <v>33800</v>
      </c>
      <c r="M252" s="5">
        <f t="shared" si="48"/>
        <v>2602.6</v>
      </c>
      <c r="N252" s="29">
        <v>7.6999999999999999E-2</v>
      </c>
      <c r="O252" s="5">
        <v>226</v>
      </c>
      <c r="P252" s="29">
        <f t="shared" si="55"/>
        <v>6.6863905325443788E-3</v>
      </c>
      <c r="Q252" t="s">
        <v>774</v>
      </c>
      <c r="R252" s="29">
        <f t="shared" si="49"/>
        <v>2.1702127659574467E-3</v>
      </c>
      <c r="S252" s="6">
        <v>25</v>
      </c>
      <c r="T252" s="6">
        <v>235</v>
      </c>
      <c r="U252" s="6">
        <f t="shared" si="53"/>
        <v>235</v>
      </c>
      <c r="V252" s="18">
        <f t="shared" si="52"/>
        <v>804.69232352335871</v>
      </c>
      <c r="W252" s="18">
        <f t="shared" si="50"/>
        <v>946.6968512039515</v>
      </c>
      <c r="X252" s="6">
        <f t="shared" si="51"/>
        <v>407.07964601769913</v>
      </c>
      <c r="Y252" s="5">
        <v>92000</v>
      </c>
      <c r="Z252" s="6">
        <f t="shared" si="45"/>
        <v>5</v>
      </c>
      <c r="AB252" s="6">
        <v>2.54</v>
      </c>
      <c r="AC252" s="4">
        <v>0.43</v>
      </c>
      <c r="AD252" s="31" t="s">
        <v>777</v>
      </c>
      <c r="AE252" s="6">
        <v>0.51</v>
      </c>
      <c r="AF252" s="4">
        <f t="shared" si="46"/>
        <v>0.10887573964497041</v>
      </c>
      <c r="AG252" s="4">
        <f t="shared" si="42"/>
        <v>0.93901948534470892</v>
      </c>
      <c r="AH252" s="6">
        <f t="shared" si="43"/>
        <v>0.22919597378291148</v>
      </c>
      <c r="AI252">
        <v>85</v>
      </c>
      <c r="AJ252" s="6">
        <f t="shared" si="54"/>
        <v>2.5147928994082842</v>
      </c>
      <c r="AK252" s="4">
        <f t="shared" si="44"/>
        <v>0.10059171597633138</v>
      </c>
      <c r="AL252" t="s">
        <v>3</v>
      </c>
    </row>
    <row r="253" spans="1:38" x14ac:dyDescent="0.3">
      <c r="A253" s="12" t="s">
        <v>419</v>
      </c>
      <c r="B253" s="27" t="s">
        <v>460</v>
      </c>
      <c r="E253" s="13">
        <v>262</v>
      </c>
      <c r="G253" s="5">
        <v>131</v>
      </c>
      <c r="L253" s="5">
        <v>34322</v>
      </c>
      <c r="M253" s="5">
        <f t="shared" si="48"/>
        <v>4358.8940000000002</v>
      </c>
      <c r="N253" s="29">
        <v>0.127</v>
      </c>
      <c r="O253" s="5">
        <v>226</v>
      </c>
      <c r="P253" s="29">
        <f t="shared" si="55"/>
        <v>6.5846978614299868E-3</v>
      </c>
      <c r="Q253" t="s">
        <v>774</v>
      </c>
      <c r="R253" s="29">
        <f t="shared" si="49"/>
        <v>2.1509433962264147E-3</v>
      </c>
      <c r="S253" s="6">
        <v>46</v>
      </c>
      <c r="T253" s="6">
        <v>530</v>
      </c>
      <c r="U253" s="6">
        <f t="shared" si="53"/>
        <v>530</v>
      </c>
      <c r="V253" s="18">
        <f t="shared" si="52"/>
        <v>805.94184576485452</v>
      </c>
      <c r="W253" s="18">
        <f t="shared" si="50"/>
        <v>948.16687737041707</v>
      </c>
      <c r="X253" s="6">
        <f t="shared" si="51"/>
        <v>530.97345132743362</v>
      </c>
      <c r="Y253" s="5">
        <v>120000</v>
      </c>
      <c r="Z253" s="6">
        <f t="shared" si="45"/>
        <v>6.7823299831252681</v>
      </c>
      <c r="AB253" s="6">
        <v>2.5499999999999998</v>
      </c>
      <c r="AC253" s="4">
        <v>0.56000000000000005</v>
      </c>
      <c r="AD253" s="31" t="s">
        <v>777</v>
      </c>
      <c r="AE253" s="6">
        <v>1.1399999999999999</v>
      </c>
      <c r="AF253" s="4">
        <f t="shared" si="46"/>
        <v>7.600651629199677E-2</v>
      </c>
      <c r="AG253" s="4">
        <f t="shared" si="42"/>
        <v>1.5786279032227124</v>
      </c>
      <c r="AH253" s="6">
        <f t="shared" si="43"/>
        <v>7.3080574226502271E-2</v>
      </c>
      <c r="AI253">
        <v>131</v>
      </c>
      <c r="AJ253" s="6">
        <f t="shared" si="54"/>
        <v>3.8167938931297711</v>
      </c>
      <c r="AK253" s="4">
        <f t="shared" si="44"/>
        <v>8.2973780285429802E-2</v>
      </c>
      <c r="AL253" t="s">
        <v>3</v>
      </c>
    </row>
    <row r="254" spans="1:38" x14ac:dyDescent="0.3">
      <c r="A254" s="12" t="s">
        <v>419</v>
      </c>
      <c r="B254" s="27" t="s">
        <v>461</v>
      </c>
      <c r="E254" s="13">
        <v>260</v>
      </c>
      <c r="G254" s="5">
        <v>131</v>
      </c>
      <c r="L254" s="5">
        <v>34060</v>
      </c>
      <c r="M254" s="5">
        <f t="shared" si="48"/>
        <v>4768.4000000000005</v>
      </c>
      <c r="N254" s="29">
        <v>0.14000000000000001</v>
      </c>
      <c r="O254" s="5">
        <v>226</v>
      </c>
      <c r="P254" s="29">
        <f t="shared" si="55"/>
        <v>6.6353493834409869E-3</v>
      </c>
      <c r="Q254" t="s">
        <v>774</v>
      </c>
      <c r="R254" s="29">
        <f t="shared" si="49"/>
        <v>2.1509433962264147E-3</v>
      </c>
      <c r="S254" s="6">
        <v>36</v>
      </c>
      <c r="T254" s="6">
        <v>530</v>
      </c>
      <c r="U254" s="6">
        <f t="shared" si="53"/>
        <v>530</v>
      </c>
      <c r="V254" s="18">
        <f t="shared" si="52"/>
        <v>803.20983950802463</v>
      </c>
      <c r="W254" s="18">
        <f t="shared" si="50"/>
        <v>944.95275236238194</v>
      </c>
      <c r="X254" s="6">
        <f t="shared" si="51"/>
        <v>557.52212389380531</v>
      </c>
      <c r="Y254" s="5">
        <v>126000</v>
      </c>
      <c r="Z254" s="6">
        <f t="shared" si="45"/>
        <v>6</v>
      </c>
      <c r="AB254" s="6">
        <v>2.54</v>
      </c>
      <c r="AC254" s="4">
        <v>0.59</v>
      </c>
      <c r="AD254" s="31" t="s">
        <v>777</v>
      </c>
      <c r="AE254" s="6">
        <v>1.1399999999999999</v>
      </c>
      <c r="AF254" s="4">
        <f t="shared" si="46"/>
        <v>0.10275983558426306</v>
      </c>
      <c r="AG254" s="4">
        <f t="shared" si="42"/>
        <v>2.2091549420375918</v>
      </c>
      <c r="AH254" s="6">
        <f t="shared" si="43"/>
        <v>6.7013783465062871E-2</v>
      </c>
      <c r="AI254">
        <v>129</v>
      </c>
      <c r="AJ254" s="6">
        <f t="shared" si="54"/>
        <v>3.787433940105696</v>
      </c>
      <c r="AK254" s="4">
        <f t="shared" si="44"/>
        <v>0.10520649833626933</v>
      </c>
      <c r="AL254" t="s">
        <v>3</v>
      </c>
    </row>
    <row r="255" spans="1:38" x14ac:dyDescent="0.3">
      <c r="A255" s="12" t="s">
        <v>419</v>
      </c>
      <c r="B255" s="27" t="s">
        <v>462</v>
      </c>
      <c r="E255" s="13">
        <v>262</v>
      </c>
      <c r="G255" s="5">
        <v>132</v>
      </c>
      <c r="L255" s="5">
        <v>34584</v>
      </c>
      <c r="M255" s="5">
        <f t="shared" si="48"/>
        <v>4184.6639999999998</v>
      </c>
      <c r="N255" s="29">
        <v>0.121</v>
      </c>
      <c r="O255" s="5">
        <v>226</v>
      </c>
      <c r="P255" s="29">
        <f t="shared" si="55"/>
        <v>6.5348137867221835E-3</v>
      </c>
      <c r="Q255" t="s">
        <v>774</v>
      </c>
      <c r="R255" s="29">
        <f t="shared" si="49"/>
        <v>2.8490566037735849E-3</v>
      </c>
      <c r="S255" s="6">
        <v>56</v>
      </c>
      <c r="T255" s="6">
        <v>530</v>
      </c>
      <c r="U255" s="6">
        <f t="shared" si="53"/>
        <v>530</v>
      </c>
      <c r="V255" s="18">
        <f t="shared" si="52"/>
        <v>799.97190616659634</v>
      </c>
      <c r="W255" s="18">
        <f t="shared" si="50"/>
        <v>941.14341901952514</v>
      </c>
      <c r="X255" s="6">
        <f t="shared" si="51"/>
        <v>592.92035398230087</v>
      </c>
      <c r="Y255" s="5">
        <v>134000</v>
      </c>
      <c r="Z255" s="6">
        <f t="shared" si="45"/>
        <v>7.4833147735478827</v>
      </c>
      <c r="AB255" s="6">
        <v>2.5499999999999998</v>
      </c>
      <c r="AC255" s="4">
        <v>0.63</v>
      </c>
      <c r="AD255" s="31" t="s">
        <v>777</v>
      </c>
      <c r="AE255" s="6">
        <v>1.51</v>
      </c>
      <c r="AF255" s="4">
        <f t="shared" si="46"/>
        <v>6.9189716136281026E-2</v>
      </c>
      <c r="AG255" s="4">
        <f t="shared" si="42"/>
        <v>1.2385297757394267</v>
      </c>
      <c r="AH255" s="6">
        <f t="shared" si="43"/>
        <v>7.5372595911247134E-2</v>
      </c>
      <c r="AI255">
        <v>160</v>
      </c>
      <c r="AJ255" s="6">
        <f t="shared" si="54"/>
        <v>4.6264168401572983</v>
      </c>
      <c r="AK255" s="4">
        <f t="shared" si="44"/>
        <v>8.2614586431380324E-2</v>
      </c>
      <c r="AL255" t="s">
        <v>3</v>
      </c>
    </row>
    <row r="256" spans="1:38" x14ac:dyDescent="0.3">
      <c r="A256" s="12" t="s">
        <v>419</v>
      </c>
      <c r="B256" s="27" t="s">
        <v>463</v>
      </c>
      <c r="E256" s="13">
        <v>261</v>
      </c>
      <c r="G256" s="5">
        <v>131</v>
      </c>
      <c r="L256" s="5">
        <v>34191</v>
      </c>
      <c r="M256" s="5">
        <f t="shared" si="48"/>
        <v>4308.0659999999998</v>
      </c>
      <c r="N256" s="29">
        <v>0.126</v>
      </c>
      <c r="O256" s="5">
        <v>226</v>
      </c>
      <c r="P256" s="29">
        <f t="shared" si="55"/>
        <v>6.6099265888684153E-3</v>
      </c>
      <c r="Q256" t="s">
        <v>774</v>
      </c>
      <c r="R256" s="29">
        <f t="shared" si="49"/>
        <v>2.1529745042492918E-3</v>
      </c>
      <c r="S256" s="6">
        <v>51</v>
      </c>
      <c r="T256" s="6">
        <v>353</v>
      </c>
      <c r="U256" s="6">
        <f t="shared" si="53"/>
        <v>353</v>
      </c>
      <c r="V256" s="18">
        <f t="shared" si="52"/>
        <v>806.91874497184222</v>
      </c>
      <c r="W256" s="18">
        <f t="shared" si="50"/>
        <v>949.31617055510856</v>
      </c>
      <c r="X256" s="6">
        <f t="shared" si="51"/>
        <v>522.12389380530976</v>
      </c>
      <c r="Y256" s="5">
        <v>118000</v>
      </c>
      <c r="Z256" s="6">
        <f t="shared" si="45"/>
        <v>7.1414284285428504</v>
      </c>
      <c r="AB256" s="6">
        <v>2.54</v>
      </c>
      <c r="AC256" s="4">
        <v>0.55000000000000004</v>
      </c>
      <c r="AD256" s="31" t="s">
        <v>777</v>
      </c>
      <c r="AE256" s="6">
        <v>0.76</v>
      </c>
      <c r="AF256" s="4">
        <f t="shared" si="46"/>
        <v>6.7670600163671102E-2</v>
      </c>
      <c r="AG256" s="4">
        <f t="shared" si="42"/>
        <v>0.97669948367540627</v>
      </c>
      <c r="AH256" s="6">
        <f t="shared" si="43"/>
        <v>0.10707678089787856</v>
      </c>
      <c r="AI256">
        <v>107</v>
      </c>
      <c r="AJ256" s="6">
        <f t="shared" si="54"/>
        <v>3.129478517738586</v>
      </c>
      <c r="AK256" s="4">
        <f t="shared" si="44"/>
        <v>6.1362323877227176E-2</v>
      </c>
      <c r="AL256" t="s">
        <v>3</v>
      </c>
    </row>
    <row r="257" spans="1:38" x14ac:dyDescent="0.3">
      <c r="A257" s="12" t="s">
        <v>419</v>
      </c>
      <c r="B257" s="27" t="s">
        <v>464</v>
      </c>
      <c r="E257" s="13">
        <v>260</v>
      </c>
      <c r="G257" s="5">
        <v>131</v>
      </c>
      <c r="L257" s="5">
        <v>34060</v>
      </c>
      <c r="M257" s="5">
        <f t="shared" si="48"/>
        <v>4325.62</v>
      </c>
      <c r="N257" s="29">
        <v>0.127</v>
      </c>
      <c r="O257" s="5">
        <v>226</v>
      </c>
      <c r="P257" s="29">
        <f t="shared" si="55"/>
        <v>6.6353493834409869E-3</v>
      </c>
      <c r="Q257" t="s">
        <v>774</v>
      </c>
      <c r="R257" s="29">
        <f t="shared" si="49"/>
        <v>2.1529745042492918E-3</v>
      </c>
      <c r="S257" s="6">
        <v>51</v>
      </c>
      <c r="T257" s="6">
        <v>353</v>
      </c>
      <c r="U257" s="6">
        <f t="shared" si="53"/>
        <v>353</v>
      </c>
      <c r="V257" s="18">
        <f t="shared" si="52"/>
        <v>806.91874497184222</v>
      </c>
      <c r="W257" s="18">
        <f t="shared" si="50"/>
        <v>949.31617055510856</v>
      </c>
      <c r="X257" s="6">
        <f t="shared" si="51"/>
        <v>522.12389380530976</v>
      </c>
      <c r="Y257" s="5">
        <v>118000</v>
      </c>
      <c r="Z257" s="6">
        <f t="shared" si="45"/>
        <v>7.1414284285428504</v>
      </c>
      <c r="AB257" s="6">
        <v>4.24</v>
      </c>
      <c r="AC257" s="4">
        <v>0.55000000000000004</v>
      </c>
      <c r="AD257" s="31" t="s">
        <v>777</v>
      </c>
      <c r="AE257" s="6">
        <v>0.76</v>
      </c>
      <c r="AF257" s="4">
        <f t="shared" si="46"/>
        <v>6.7930871702762144E-2</v>
      </c>
      <c r="AG257" s="4">
        <f t="shared" si="42"/>
        <v>0.98402329013599787</v>
      </c>
      <c r="AH257" s="6">
        <f t="shared" si="43"/>
        <v>0.10668860737555701</v>
      </c>
      <c r="AI257">
        <v>91</v>
      </c>
      <c r="AJ257" s="6">
        <f t="shared" si="54"/>
        <v>2.6717557251908395</v>
      </c>
      <c r="AK257" s="4">
        <f t="shared" si="44"/>
        <v>5.2387367160604693E-2</v>
      </c>
      <c r="AL257" t="s">
        <v>3</v>
      </c>
    </row>
    <row r="258" spans="1:38" x14ac:dyDescent="0.3">
      <c r="A258" s="12" t="s">
        <v>419</v>
      </c>
      <c r="B258" s="27" t="s">
        <v>557</v>
      </c>
      <c r="E258" s="13">
        <v>260</v>
      </c>
      <c r="G258" s="5">
        <v>131</v>
      </c>
      <c r="L258" s="5">
        <v>34060</v>
      </c>
      <c r="M258" s="5">
        <f>+N258*G258*E258</f>
        <v>4223.4399999999996</v>
      </c>
      <c r="N258" s="29">
        <v>0.124</v>
      </c>
      <c r="O258" s="5">
        <v>226</v>
      </c>
      <c r="P258" s="29">
        <f>+O258/L258</f>
        <v>6.6353493834409869E-3</v>
      </c>
      <c r="Q258" t="s">
        <v>774</v>
      </c>
      <c r="R258" s="29">
        <f t="shared" si="49"/>
        <v>2.1529745042492918E-3</v>
      </c>
      <c r="S258" s="6">
        <v>54</v>
      </c>
      <c r="T258" s="6">
        <v>353</v>
      </c>
      <c r="U258" s="6">
        <f>+T258</f>
        <v>353</v>
      </c>
      <c r="V258" s="18">
        <f t="shared" si="52"/>
        <v>804.86725663716811</v>
      </c>
      <c r="W258" s="18">
        <f t="shared" si="50"/>
        <v>946.90265486725662</v>
      </c>
      <c r="X258" s="6">
        <f>+Y258/O258</f>
        <v>473.45132743362831</v>
      </c>
      <c r="Y258" s="5">
        <v>107000</v>
      </c>
      <c r="Z258" s="6">
        <f>+SQRT(S258)</f>
        <v>7.3484692283495345</v>
      </c>
      <c r="AB258" s="6">
        <v>1.68</v>
      </c>
      <c r="AC258" s="4">
        <v>0.5</v>
      </c>
      <c r="AD258" s="31" t="s">
        <v>777</v>
      </c>
      <c r="AE258" s="6">
        <v>0.76</v>
      </c>
      <c r="AF258" s="4">
        <f t="shared" si="46"/>
        <v>5.8176203214371155E-2</v>
      </c>
      <c r="AG258" s="4">
        <f t="shared" ref="AG258:AG321" si="56">+(N258*T258+P258*V258)/(S258)</f>
        <v>0.90949213805702356</v>
      </c>
      <c r="AH258" s="6">
        <f t="shared" ref="AH258:AH321" si="57">+(P258*V258)/(N258*T258+P258*V258)</f>
        <v>0.10874150674431683</v>
      </c>
      <c r="AI258">
        <v>191</v>
      </c>
      <c r="AJ258" s="6">
        <f t="shared" si="54"/>
        <v>5.607751027598356</v>
      </c>
      <c r="AK258" s="4">
        <f t="shared" ref="AK258:AK321" si="58">+AJ258/S258</f>
        <v>0.1038472412518214</v>
      </c>
      <c r="AL258" t="s">
        <v>133</v>
      </c>
    </row>
    <row r="259" spans="1:38" x14ac:dyDescent="0.3">
      <c r="A259" s="12" t="s">
        <v>419</v>
      </c>
      <c r="B259" s="27" t="s">
        <v>558</v>
      </c>
      <c r="E259" s="13">
        <v>259</v>
      </c>
      <c r="G259" s="5">
        <v>132</v>
      </c>
      <c r="L259" s="5">
        <v>34188</v>
      </c>
      <c r="M259" s="5">
        <f>+N259*G259*E259</f>
        <v>4239.3119999999999</v>
      </c>
      <c r="N259" s="29">
        <v>0.124</v>
      </c>
      <c r="O259" s="5">
        <v>226</v>
      </c>
      <c r="P259" s="29">
        <f>+O259/L259</f>
        <v>6.6105066105066109E-3</v>
      </c>
      <c r="Q259" t="s">
        <v>774</v>
      </c>
      <c r="R259" s="29">
        <f t="shared" si="49"/>
        <v>2.1529745042492918E-3</v>
      </c>
      <c r="S259" s="6">
        <v>54</v>
      </c>
      <c r="T259" s="6">
        <v>353</v>
      </c>
      <c r="U259" s="6">
        <f>+T259</f>
        <v>353</v>
      </c>
      <c r="V259" s="18">
        <f t="shared" si="52"/>
        <v>804.86725663716811</v>
      </c>
      <c r="W259" s="18">
        <f t="shared" si="50"/>
        <v>946.90265486725662</v>
      </c>
      <c r="X259" s="6">
        <f>+Y259/O259</f>
        <v>473.45132743362831</v>
      </c>
      <c r="Y259" s="5">
        <v>107000</v>
      </c>
      <c r="Z259" s="6">
        <f>+SQRT(S259)</f>
        <v>7.3484692283495345</v>
      </c>
      <c r="AB259" s="6">
        <v>1.48</v>
      </c>
      <c r="AC259" s="4">
        <v>0.5</v>
      </c>
      <c r="AD259" s="31" t="s">
        <v>777</v>
      </c>
      <c r="AE259" s="6">
        <v>0.76</v>
      </c>
      <c r="AF259" s="4">
        <f t="shared" si="46"/>
        <v>5.7958391291724622E-2</v>
      </c>
      <c r="AG259" s="4">
        <f t="shared" si="56"/>
        <v>0.90912185778852439</v>
      </c>
      <c r="AH259" s="6">
        <f t="shared" si="57"/>
        <v>0.10837850212468578</v>
      </c>
      <c r="AI259">
        <v>122</v>
      </c>
      <c r="AJ259" s="6">
        <f t="shared" si="54"/>
        <v>3.5685035685035684</v>
      </c>
      <c r="AK259" s="4">
        <f t="shared" si="58"/>
        <v>6.6083399416732747E-2</v>
      </c>
      <c r="AL259" t="s">
        <v>133</v>
      </c>
    </row>
    <row r="260" spans="1:38" x14ac:dyDescent="0.3">
      <c r="A260" s="12" t="s">
        <v>420</v>
      </c>
      <c r="B260" s="27" t="s">
        <v>465</v>
      </c>
      <c r="E260" s="13">
        <v>254</v>
      </c>
      <c r="G260" s="5">
        <v>25.4</v>
      </c>
      <c r="L260" s="5">
        <v>20968</v>
      </c>
      <c r="M260" s="5">
        <f t="shared" si="48"/>
        <v>335.48320000000001</v>
      </c>
      <c r="N260" s="29">
        <v>5.1999999999999998E-2</v>
      </c>
      <c r="O260" s="5">
        <v>232</v>
      </c>
      <c r="P260" s="29">
        <f t="shared" si="55"/>
        <v>1.1064479206409768E-2</v>
      </c>
      <c r="Q260" t="s">
        <v>774</v>
      </c>
      <c r="R260" s="29">
        <f t="shared" si="49"/>
        <v>3.2830188679245281E-2</v>
      </c>
      <c r="S260" s="6">
        <v>37</v>
      </c>
      <c r="T260" s="6">
        <v>265</v>
      </c>
      <c r="U260" s="6">
        <f t="shared" si="53"/>
        <v>265</v>
      </c>
      <c r="V260" s="18">
        <f t="shared" si="52"/>
        <v>1580.4597701149423</v>
      </c>
      <c r="W260" s="18">
        <f t="shared" si="50"/>
        <v>1859.364435429344</v>
      </c>
      <c r="X260" s="6">
        <f t="shared" si="51"/>
        <v>948.27586206896547</v>
      </c>
      <c r="Y260" s="5">
        <v>220000</v>
      </c>
      <c r="Z260" s="6">
        <f t="shared" ref="Z260:Z363" si="59">+SQRT(S260)</f>
        <v>6.0827625302982193</v>
      </c>
      <c r="AB260" s="6">
        <v>4</v>
      </c>
      <c r="AC260" s="4">
        <v>0.51</v>
      </c>
      <c r="AD260" s="31" t="s">
        <v>777</v>
      </c>
      <c r="AE260" s="6">
        <v>8.6999999999999993</v>
      </c>
      <c r="AF260" s="4">
        <f t="shared" si="46"/>
        <v>0.283572393454118</v>
      </c>
      <c r="AG260" s="4">
        <f t="shared" si="56"/>
        <v>0.8450530881892957</v>
      </c>
      <c r="AH260" s="6">
        <f t="shared" si="57"/>
        <v>0.55927924808789542</v>
      </c>
      <c r="AI260">
        <v>70</v>
      </c>
      <c r="AJ260" s="6">
        <f t="shared" si="54"/>
        <v>10.850021700043401</v>
      </c>
      <c r="AK260" s="4">
        <f t="shared" si="58"/>
        <v>0.29324382973090274</v>
      </c>
      <c r="AL260" t="s">
        <v>3</v>
      </c>
    </row>
    <row r="261" spans="1:38" x14ac:dyDescent="0.3">
      <c r="A261" s="12" t="s">
        <v>420</v>
      </c>
      <c r="B261" s="27" t="s">
        <v>466</v>
      </c>
      <c r="E261" s="13">
        <v>254</v>
      </c>
      <c r="G261" s="5">
        <v>25.4</v>
      </c>
      <c r="L261" s="5">
        <v>20968</v>
      </c>
      <c r="M261" s="5">
        <f t="shared" si="48"/>
        <v>322.58</v>
      </c>
      <c r="N261" s="29">
        <v>0.05</v>
      </c>
      <c r="O261" s="5">
        <v>232</v>
      </c>
      <c r="P261" s="29">
        <f t="shared" si="55"/>
        <v>1.1064479206409768E-2</v>
      </c>
      <c r="Q261" t="s">
        <v>774</v>
      </c>
      <c r="R261" s="29">
        <f t="shared" si="49"/>
        <v>3.2830188679245281E-2</v>
      </c>
      <c r="S261" s="6">
        <v>42</v>
      </c>
      <c r="T261" s="6">
        <v>265</v>
      </c>
      <c r="U261" s="6">
        <f t="shared" si="53"/>
        <v>265</v>
      </c>
      <c r="V261" s="18">
        <f t="shared" si="52"/>
        <v>1582.4468085106384</v>
      </c>
      <c r="W261" s="18">
        <f t="shared" si="50"/>
        <v>1861.7021276595747</v>
      </c>
      <c r="X261" s="6">
        <f t="shared" si="51"/>
        <v>875</v>
      </c>
      <c r="Y261" s="5">
        <v>203000</v>
      </c>
      <c r="Z261" s="6">
        <f t="shared" si="59"/>
        <v>6.4807406984078604</v>
      </c>
      <c r="AB261" s="6">
        <v>3</v>
      </c>
      <c r="AC261" s="4">
        <v>0.47</v>
      </c>
      <c r="AD261" s="31" t="s">
        <v>777</v>
      </c>
      <c r="AE261" s="6">
        <v>8.6999999999999993</v>
      </c>
      <c r="AF261" s="4">
        <f t="shared" si="46"/>
        <v>0.23050998346687016</v>
      </c>
      <c r="AG261" s="4">
        <f t="shared" si="56"/>
        <v>0.73235594780989188</v>
      </c>
      <c r="AH261" s="6">
        <f t="shared" si="57"/>
        <v>0.56923106664236012</v>
      </c>
      <c r="AI261">
        <v>70</v>
      </c>
      <c r="AJ261" s="6">
        <f t="shared" si="54"/>
        <v>10.850021700043401</v>
      </c>
      <c r="AK261" s="4">
        <f t="shared" si="58"/>
        <v>0.25833385000103337</v>
      </c>
      <c r="AL261" t="s">
        <v>3</v>
      </c>
    </row>
    <row r="262" spans="1:38" x14ac:dyDescent="0.3">
      <c r="A262" s="12" t="s">
        <v>420</v>
      </c>
      <c r="B262" s="27" t="s">
        <v>467</v>
      </c>
      <c r="E262" s="13">
        <v>254</v>
      </c>
      <c r="G262" s="5">
        <v>25.4</v>
      </c>
      <c r="L262" s="5">
        <v>20968</v>
      </c>
      <c r="M262" s="5">
        <f t="shared" si="48"/>
        <v>348.38639999999998</v>
      </c>
      <c r="N262" s="29">
        <v>5.3999999999999999E-2</v>
      </c>
      <c r="O262" s="5">
        <v>232</v>
      </c>
      <c r="P262" s="29">
        <f t="shared" si="55"/>
        <v>1.1064479206409768E-2</v>
      </c>
      <c r="Q262" t="s">
        <v>774</v>
      </c>
      <c r="R262" s="29">
        <f t="shared" si="49"/>
        <v>3.2830188679245281E-2</v>
      </c>
      <c r="S262" s="6">
        <v>33</v>
      </c>
      <c r="T262" s="6">
        <v>265</v>
      </c>
      <c r="U262" s="6">
        <f t="shared" si="53"/>
        <v>265</v>
      </c>
      <c r="V262" s="18">
        <f t="shared" si="52"/>
        <v>1572.7502102607234</v>
      </c>
      <c r="W262" s="18">
        <f t="shared" si="50"/>
        <v>1850.2943650126158</v>
      </c>
      <c r="X262" s="6">
        <f t="shared" si="51"/>
        <v>758.62068965517244</v>
      </c>
      <c r="Y262" s="5">
        <v>176000</v>
      </c>
      <c r="Z262" s="6">
        <f t="shared" si="59"/>
        <v>5.7445626465380286</v>
      </c>
      <c r="AB262" s="6">
        <v>3</v>
      </c>
      <c r="AC262" s="4">
        <v>0.41</v>
      </c>
      <c r="AD262" s="31" t="s">
        <v>777</v>
      </c>
      <c r="AE262" s="6">
        <v>8.6999999999999993</v>
      </c>
      <c r="AF262" s="4">
        <f t="shared" si="46"/>
        <v>0.25435584382551191</v>
      </c>
      <c r="AG262" s="4">
        <f t="shared" si="56"/>
        <v>0.96095945449413234</v>
      </c>
      <c r="AH262" s="6">
        <f t="shared" si="57"/>
        <v>0.54874645167559311</v>
      </c>
      <c r="AI262">
        <v>76</v>
      </c>
      <c r="AJ262" s="6">
        <f t="shared" si="54"/>
        <v>11.780023560047121</v>
      </c>
      <c r="AK262" s="4">
        <f t="shared" si="58"/>
        <v>0.35697041091051884</v>
      </c>
      <c r="AL262" t="s">
        <v>3</v>
      </c>
    </row>
    <row r="263" spans="1:38" x14ac:dyDescent="0.3">
      <c r="A263" s="12" t="s">
        <v>420</v>
      </c>
      <c r="B263" s="27" t="s">
        <v>468</v>
      </c>
      <c r="E263" s="13">
        <v>254</v>
      </c>
      <c r="G263" s="5">
        <v>25.4</v>
      </c>
      <c r="L263" s="5">
        <v>20968</v>
      </c>
      <c r="M263" s="5">
        <f t="shared" si="48"/>
        <v>251.61239999999998</v>
      </c>
      <c r="N263" s="29">
        <v>3.9E-2</v>
      </c>
      <c r="O263" s="5">
        <v>154</v>
      </c>
      <c r="P263" s="29">
        <f t="shared" si="55"/>
        <v>7.3445249904616561E-3</v>
      </c>
      <c r="Q263" t="s">
        <v>774</v>
      </c>
      <c r="R263" s="29">
        <f t="shared" si="49"/>
        <v>3.2830188679245281E-2</v>
      </c>
      <c r="S263" s="6">
        <v>34</v>
      </c>
      <c r="T263" s="6">
        <v>265</v>
      </c>
      <c r="U263" s="6">
        <f t="shared" si="53"/>
        <v>265</v>
      </c>
      <c r="V263" s="18">
        <f t="shared" si="52"/>
        <v>1597.1262779773419</v>
      </c>
      <c r="W263" s="18">
        <f t="shared" si="50"/>
        <v>1878.9720917380494</v>
      </c>
      <c r="X263" s="6">
        <f t="shared" si="51"/>
        <v>883.11688311688317</v>
      </c>
      <c r="Y263" s="5">
        <v>136000</v>
      </c>
      <c r="Z263" s="6">
        <f t="shared" si="59"/>
        <v>5.8309518948453007</v>
      </c>
      <c r="AB263" s="6">
        <v>3</v>
      </c>
      <c r="AC263" s="4">
        <v>0.47</v>
      </c>
      <c r="AD263" s="31" t="s">
        <v>777</v>
      </c>
      <c r="AE263" s="6">
        <v>8.6999999999999993</v>
      </c>
      <c r="AF263" s="4">
        <f t="shared" si="46"/>
        <v>0.19076688286913393</v>
      </c>
      <c r="AG263" s="4">
        <f t="shared" si="56"/>
        <v>0.64897452533904698</v>
      </c>
      <c r="AH263" s="6">
        <f t="shared" si="57"/>
        <v>0.53161399043130508</v>
      </c>
      <c r="AI263">
        <v>79</v>
      </c>
      <c r="AJ263" s="6">
        <f t="shared" si="54"/>
        <v>12.245024490048982</v>
      </c>
      <c r="AK263" s="4">
        <f t="shared" si="58"/>
        <v>0.36014777911908769</v>
      </c>
      <c r="AL263" t="s">
        <v>3</v>
      </c>
    </row>
    <row r="264" spans="1:38" x14ac:dyDescent="0.3">
      <c r="A264" s="12" t="s">
        <v>420</v>
      </c>
      <c r="B264" s="27" t="s">
        <v>469</v>
      </c>
      <c r="E264" s="13">
        <v>254</v>
      </c>
      <c r="G264" s="5">
        <v>25.4</v>
      </c>
      <c r="L264" s="5">
        <v>20968</v>
      </c>
      <c r="M264" s="5">
        <f t="shared" si="48"/>
        <v>316.1284</v>
      </c>
      <c r="N264" s="29">
        <v>4.9000000000000002E-2</v>
      </c>
      <c r="O264" s="5">
        <v>232</v>
      </c>
      <c r="P264" s="29">
        <f t="shared" si="55"/>
        <v>1.1064479206409768E-2</v>
      </c>
      <c r="Q264" t="s">
        <v>774</v>
      </c>
      <c r="R264" s="29">
        <f t="shared" si="49"/>
        <v>4.9849056603773589E-2</v>
      </c>
      <c r="S264" s="6">
        <v>44</v>
      </c>
      <c r="T264" s="6">
        <v>265</v>
      </c>
      <c r="U264" s="6">
        <f t="shared" si="53"/>
        <v>265</v>
      </c>
      <c r="V264" s="18">
        <f t="shared" si="52"/>
        <v>1593.75</v>
      </c>
      <c r="W264" s="18">
        <f t="shared" si="50"/>
        <v>1875</v>
      </c>
      <c r="X264" s="6">
        <f t="shared" si="51"/>
        <v>750</v>
      </c>
      <c r="Y264" s="5">
        <v>174000</v>
      </c>
      <c r="Z264" s="6">
        <f t="shared" si="59"/>
        <v>6.6332495807107996</v>
      </c>
      <c r="AB264" s="6">
        <v>3</v>
      </c>
      <c r="AC264" s="4">
        <v>0.4</v>
      </c>
      <c r="AD264" s="31" t="s">
        <v>777</v>
      </c>
      <c r="AE264" s="6">
        <v>13.21</v>
      </c>
      <c r="AF264" s="4">
        <f t="shared" si="46"/>
        <v>0.18859907738198467</v>
      </c>
      <c r="AG264" s="4">
        <f t="shared" si="56"/>
        <v>0.69588667580035379</v>
      </c>
      <c r="AH264" s="6">
        <f t="shared" si="57"/>
        <v>0.57591710457134415</v>
      </c>
      <c r="AI264">
        <v>86</v>
      </c>
      <c r="AJ264" s="6">
        <f t="shared" si="54"/>
        <v>13.330026660053321</v>
      </c>
      <c r="AK264" s="4">
        <f t="shared" si="58"/>
        <v>0.30295515136484819</v>
      </c>
      <c r="AL264" t="s">
        <v>3</v>
      </c>
    </row>
    <row r="265" spans="1:38" x14ac:dyDescent="0.3">
      <c r="A265" s="12" t="s">
        <v>420</v>
      </c>
      <c r="B265" s="27" t="s">
        <v>470</v>
      </c>
      <c r="E265" s="13">
        <v>254</v>
      </c>
      <c r="G265" s="5">
        <v>25.4</v>
      </c>
      <c r="L265" s="5">
        <v>20968</v>
      </c>
      <c r="M265" s="5">
        <f t="shared" si="48"/>
        <v>316.1284</v>
      </c>
      <c r="N265" s="29">
        <v>4.9000000000000002E-2</v>
      </c>
      <c r="O265" s="5">
        <v>232</v>
      </c>
      <c r="P265" s="29">
        <f t="shared" si="55"/>
        <v>1.1064479206409768E-2</v>
      </c>
      <c r="Q265" t="s">
        <v>774</v>
      </c>
      <c r="R265" s="29">
        <f t="shared" si="49"/>
        <v>3.2830188679245281E-2</v>
      </c>
      <c r="S265" s="6">
        <v>44</v>
      </c>
      <c r="T265" s="6">
        <v>265</v>
      </c>
      <c r="U265" s="6">
        <f t="shared" si="53"/>
        <v>265</v>
      </c>
      <c r="V265" s="18">
        <f t="shared" si="52"/>
        <v>1561.4737274220033</v>
      </c>
      <c r="W265" s="18">
        <f t="shared" si="50"/>
        <v>1837.0279146141215</v>
      </c>
      <c r="X265" s="6">
        <f t="shared" si="51"/>
        <v>771.55172413793105</v>
      </c>
      <c r="Y265" s="5">
        <v>179000</v>
      </c>
      <c r="Z265" s="6">
        <f t="shared" si="59"/>
        <v>6.6332495807107996</v>
      </c>
      <c r="AB265" s="6">
        <v>3</v>
      </c>
      <c r="AC265" s="4">
        <v>0.42</v>
      </c>
      <c r="AD265" s="31" t="s">
        <v>777</v>
      </c>
      <c r="AE265" s="6">
        <v>8.6999999999999993</v>
      </c>
      <c r="AF265" s="4">
        <f t="shared" si="46"/>
        <v>0.19401859109985778</v>
      </c>
      <c r="AG265" s="4">
        <f t="shared" si="56"/>
        <v>0.68777030882763424</v>
      </c>
      <c r="AH265" s="6">
        <f t="shared" si="57"/>
        <v>0.57091250876083355</v>
      </c>
      <c r="AI265">
        <v>77</v>
      </c>
      <c r="AJ265" s="6">
        <f t="shared" si="54"/>
        <v>11.935023870047742</v>
      </c>
      <c r="AK265" s="4">
        <f t="shared" si="58"/>
        <v>0.27125054250108505</v>
      </c>
      <c r="AL265" t="s">
        <v>3</v>
      </c>
    </row>
    <row r="266" spans="1:38" x14ac:dyDescent="0.3">
      <c r="A266" s="12" t="s">
        <v>420</v>
      </c>
      <c r="B266" s="27" t="s">
        <v>559</v>
      </c>
      <c r="E266" s="13">
        <v>254</v>
      </c>
      <c r="G266" s="5">
        <v>25</v>
      </c>
      <c r="L266" s="5">
        <v>20968</v>
      </c>
      <c r="M266" s="5">
        <f>+N266*G266*E266</f>
        <v>336.55</v>
      </c>
      <c r="N266" s="29">
        <v>5.2999999999999999E-2</v>
      </c>
      <c r="O266" s="5">
        <v>232</v>
      </c>
      <c r="P266" s="29">
        <f>+O266/L266</f>
        <v>1.1064479206409768E-2</v>
      </c>
      <c r="Q266" t="s">
        <v>774</v>
      </c>
      <c r="R266" s="29">
        <f t="shared" si="49"/>
        <v>3.2830188679245281E-2</v>
      </c>
      <c r="S266" s="6">
        <v>34</v>
      </c>
      <c r="T266" s="6">
        <v>265</v>
      </c>
      <c r="U266" s="6">
        <f>+T266</f>
        <v>265</v>
      </c>
      <c r="V266" s="18">
        <f t="shared" si="52"/>
        <v>1568.1034482758621</v>
      </c>
      <c r="W266" s="18">
        <f t="shared" si="50"/>
        <v>1844.8275862068965</v>
      </c>
      <c r="X266" s="6">
        <f>+Y266/O266</f>
        <v>922.41379310344826</v>
      </c>
      <c r="Y266" s="5">
        <v>214000</v>
      </c>
      <c r="Z266" s="6">
        <f>+SQRT(S266)</f>
        <v>5.8309518948453007</v>
      </c>
      <c r="AB266" s="6">
        <v>2</v>
      </c>
      <c r="AC266" s="4">
        <v>0.5</v>
      </c>
      <c r="AD266" s="31" t="s">
        <v>777</v>
      </c>
      <c r="AE266" s="6">
        <v>8.6999999999999993</v>
      </c>
      <c r="AF266" s="4">
        <f t="shared" si="46"/>
        <v>0.30017730098525486</v>
      </c>
      <c r="AG266" s="4">
        <f t="shared" si="56"/>
        <v>0.9233896469690509</v>
      </c>
      <c r="AH266" s="6">
        <f t="shared" si="57"/>
        <v>0.55263930384096782</v>
      </c>
      <c r="AI266">
        <v>81</v>
      </c>
      <c r="AJ266" s="6">
        <f t="shared" si="54"/>
        <v>12.755905511811024</v>
      </c>
      <c r="AK266" s="4">
        <f t="shared" si="58"/>
        <v>0.37517369152385366</v>
      </c>
      <c r="AL266" t="s">
        <v>133</v>
      </c>
    </row>
    <row r="267" spans="1:38" x14ac:dyDescent="0.3">
      <c r="A267" s="12" t="s">
        <v>420</v>
      </c>
      <c r="B267" s="27" t="s">
        <v>560</v>
      </c>
      <c r="E267" s="13">
        <v>254</v>
      </c>
      <c r="G267" s="5">
        <v>25</v>
      </c>
      <c r="L267" s="5">
        <v>20968</v>
      </c>
      <c r="M267" s="5">
        <f>+N267*G267*E267</f>
        <v>336.55</v>
      </c>
      <c r="N267" s="29">
        <v>5.2999999999999999E-2</v>
      </c>
      <c r="O267" s="5">
        <v>232</v>
      </c>
      <c r="P267" s="29">
        <f>+O267/L267</f>
        <v>1.1064479206409768E-2</v>
      </c>
      <c r="Q267" t="s">
        <v>774</v>
      </c>
      <c r="R267" s="29">
        <f t="shared" si="49"/>
        <v>3.2830188679245281E-2</v>
      </c>
      <c r="S267" s="6">
        <v>35</v>
      </c>
      <c r="T267" s="6">
        <v>265</v>
      </c>
      <c r="U267" s="6">
        <f>+T267</f>
        <v>265</v>
      </c>
      <c r="V267" s="18">
        <f t="shared" si="52"/>
        <v>1570.1970443349753</v>
      </c>
      <c r="W267" s="18">
        <f t="shared" si="50"/>
        <v>1847.2906403940888</v>
      </c>
      <c r="X267" s="6">
        <f>+Y267/O267</f>
        <v>905.17241379310349</v>
      </c>
      <c r="Y267" s="5">
        <v>210000</v>
      </c>
      <c r="Z267" s="6">
        <f>+SQRT(S267)</f>
        <v>5.9160797830996161</v>
      </c>
      <c r="AB267" s="6">
        <v>1</v>
      </c>
      <c r="AC267" s="4">
        <v>0.49</v>
      </c>
      <c r="AD267" s="31" t="s">
        <v>777</v>
      </c>
      <c r="AE267" s="6">
        <v>8.6999999999999993</v>
      </c>
      <c r="AF267" s="4">
        <f t="shared" si="46"/>
        <v>0.28615032430370085</v>
      </c>
      <c r="AG267" s="4">
        <f t="shared" si="56"/>
        <v>0.89766892991458325</v>
      </c>
      <c r="AH267" s="6">
        <f t="shared" si="57"/>
        <v>0.55296913938650161</v>
      </c>
      <c r="AI267">
        <v>126</v>
      </c>
      <c r="AJ267" s="6">
        <f t="shared" si="54"/>
        <v>19.84251968503937</v>
      </c>
      <c r="AK267" s="4">
        <f t="shared" si="58"/>
        <v>0.56692913385826771</v>
      </c>
      <c r="AL267" t="s">
        <v>133</v>
      </c>
    </row>
    <row r="268" spans="1:38" x14ac:dyDescent="0.3">
      <c r="A268" s="12" t="s">
        <v>420</v>
      </c>
      <c r="B268" s="27" t="s">
        <v>561</v>
      </c>
      <c r="E268" s="13">
        <v>254</v>
      </c>
      <c r="G268" s="5">
        <v>25</v>
      </c>
      <c r="L268" s="5">
        <v>20968</v>
      </c>
      <c r="M268" s="5">
        <f>+N268*G268*E268</f>
        <v>317.5</v>
      </c>
      <c r="N268" s="29">
        <v>0.05</v>
      </c>
      <c r="O268" s="5">
        <v>232</v>
      </c>
      <c r="P268" s="29">
        <f>+O268/L268</f>
        <v>1.1064479206409768E-2</v>
      </c>
      <c r="Q268" t="s">
        <v>774</v>
      </c>
      <c r="R268" s="29">
        <f t="shared" si="49"/>
        <v>3.2830188679245281E-2</v>
      </c>
      <c r="S268" s="6">
        <v>43</v>
      </c>
      <c r="T268" s="6">
        <v>265</v>
      </c>
      <c r="U268" s="6">
        <f>+T268</f>
        <v>265</v>
      </c>
      <c r="V268" s="18">
        <f t="shared" si="52"/>
        <v>1578.9203612479475</v>
      </c>
      <c r="W268" s="18">
        <f t="shared" si="50"/>
        <v>1857.553366174056</v>
      </c>
      <c r="X268" s="6">
        <f>+Y268/O268</f>
        <v>780.17241379310349</v>
      </c>
      <c r="Y268" s="5">
        <v>181000</v>
      </c>
      <c r="Z268" s="6">
        <f>+SQRT(S268)</f>
        <v>6.5574385243020004</v>
      </c>
      <c r="AB268" s="6">
        <v>2</v>
      </c>
      <c r="AC268" s="4">
        <v>0.42</v>
      </c>
      <c r="AD268" s="31" t="s">
        <v>777</v>
      </c>
      <c r="AE268" s="6">
        <v>8.6999999999999993</v>
      </c>
      <c r="AF268" s="4">
        <f t="shared" si="46"/>
        <v>0.20074887092623978</v>
      </c>
      <c r="AG268" s="4">
        <f t="shared" si="56"/>
        <v>0.71441701175825389</v>
      </c>
      <c r="AH268" s="6">
        <f t="shared" si="57"/>
        <v>0.56868393415582619</v>
      </c>
      <c r="AI268">
        <v>100</v>
      </c>
      <c r="AJ268" s="6">
        <f t="shared" si="54"/>
        <v>15.748031496062993</v>
      </c>
      <c r="AK268" s="4">
        <f t="shared" si="58"/>
        <v>0.36623329060611609</v>
      </c>
      <c r="AL268" t="s">
        <v>133</v>
      </c>
    </row>
    <row r="269" spans="1:38" x14ac:dyDescent="0.3">
      <c r="A269" s="12" t="s">
        <v>420</v>
      </c>
      <c r="B269" s="27" t="s">
        <v>562</v>
      </c>
      <c r="E269" s="13">
        <v>254</v>
      </c>
      <c r="G269" s="5">
        <v>25</v>
      </c>
      <c r="L269" s="5">
        <v>20968</v>
      </c>
      <c r="M269" s="5">
        <f>+N269*G269*E269</f>
        <v>228.59999999999997</v>
      </c>
      <c r="N269" s="29">
        <v>3.5999999999999997E-2</v>
      </c>
      <c r="O269" s="5">
        <v>154</v>
      </c>
      <c r="P269" s="29">
        <f>+O269/L269</f>
        <v>7.3445249904616561E-3</v>
      </c>
      <c r="Q269" t="s">
        <v>774</v>
      </c>
      <c r="R269" s="29">
        <f t="shared" si="49"/>
        <v>3.2830188679245281E-2</v>
      </c>
      <c r="S269" s="6">
        <v>44</v>
      </c>
      <c r="T269" s="6">
        <v>265</v>
      </c>
      <c r="U269" s="6">
        <f>+T269</f>
        <v>265</v>
      </c>
      <c r="V269" s="18">
        <f t="shared" si="52"/>
        <v>1576.9944341372914</v>
      </c>
      <c r="W269" s="18">
        <f t="shared" si="50"/>
        <v>1855.2875695732839</v>
      </c>
      <c r="X269" s="6">
        <f>+Y269/O269</f>
        <v>909.09090909090912</v>
      </c>
      <c r="Y269" s="5">
        <v>140000</v>
      </c>
      <c r="Z269" s="6">
        <f>+SQRT(S269)</f>
        <v>6.6332495807107996</v>
      </c>
      <c r="AB269" s="6">
        <v>2</v>
      </c>
      <c r="AC269" s="4">
        <v>0.49</v>
      </c>
      <c r="AD269" s="31" t="s">
        <v>777</v>
      </c>
      <c r="AE269" s="6">
        <v>8.6999999999999993</v>
      </c>
      <c r="AF269" s="4">
        <f t="shared" si="46"/>
        <v>0.15174638410044744</v>
      </c>
      <c r="AG269" s="4">
        <f t="shared" si="56"/>
        <v>0.4800517052577335</v>
      </c>
      <c r="AH269" s="6">
        <f t="shared" si="57"/>
        <v>0.54834410659623656</v>
      </c>
      <c r="AI269">
        <v>102</v>
      </c>
      <c r="AJ269" s="6">
        <f t="shared" si="54"/>
        <v>16.062992125984252</v>
      </c>
      <c r="AK269" s="4">
        <f t="shared" si="58"/>
        <v>0.36506800286327845</v>
      </c>
      <c r="AL269" t="s">
        <v>133</v>
      </c>
    </row>
    <row r="270" spans="1:38" x14ac:dyDescent="0.3">
      <c r="A270" s="12" t="s">
        <v>421</v>
      </c>
      <c r="B270" s="27" t="s">
        <v>471</v>
      </c>
      <c r="E270" s="13">
        <v>457</v>
      </c>
      <c r="G270" s="5">
        <v>76.2</v>
      </c>
      <c r="L270" s="5">
        <v>65806</v>
      </c>
      <c r="M270" s="5">
        <f t="shared" si="48"/>
        <v>1044.702</v>
      </c>
      <c r="N270" s="29">
        <v>0.03</v>
      </c>
      <c r="O270" s="5">
        <v>485</v>
      </c>
      <c r="P270" s="29">
        <f t="shared" si="55"/>
        <v>7.3701486186669909E-3</v>
      </c>
      <c r="Q270" t="s">
        <v>774</v>
      </c>
      <c r="R270" s="29">
        <f t="shared" si="49"/>
        <v>2.0487804878048781E-3</v>
      </c>
      <c r="S270" s="6">
        <v>45</v>
      </c>
      <c r="T270" s="6">
        <v>410</v>
      </c>
      <c r="U270" s="6">
        <f t="shared" si="53"/>
        <v>410</v>
      </c>
      <c r="V270" s="18">
        <f t="shared" si="52"/>
        <v>1461.9059592657784</v>
      </c>
      <c r="W270" s="18">
        <f t="shared" si="50"/>
        <v>1719.8893638420923</v>
      </c>
      <c r="X270" s="6">
        <f t="shared" si="51"/>
        <v>705.15463917525778</v>
      </c>
      <c r="Y270" s="5">
        <v>342000</v>
      </c>
      <c r="Z270" s="6">
        <f t="shared" si="59"/>
        <v>6.7082039324993694</v>
      </c>
      <c r="AB270" s="6">
        <v>3.39</v>
      </c>
      <c r="AC270" s="4">
        <v>0.41</v>
      </c>
      <c r="AD270" s="31" t="s">
        <v>777</v>
      </c>
      <c r="AE270" s="6">
        <v>0.84</v>
      </c>
      <c r="AF270" s="4">
        <f t="shared" si="46"/>
        <v>0.1154909886636477</v>
      </c>
      <c r="AG270" s="4">
        <f t="shared" si="56"/>
        <v>0.51276587080674929</v>
      </c>
      <c r="AH270" s="6">
        <f t="shared" si="57"/>
        <v>0.46694320177103421</v>
      </c>
      <c r="AI270">
        <v>169</v>
      </c>
      <c r="AJ270" s="6">
        <f t="shared" si="54"/>
        <v>4.8530585755555169</v>
      </c>
      <c r="AK270" s="4">
        <f t="shared" si="58"/>
        <v>0.10784574612345593</v>
      </c>
      <c r="AL270" t="s">
        <v>3</v>
      </c>
    </row>
    <row r="271" spans="1:38" x14ac:dyDescent="0.3">
      <c r="A271" s="12" t="s">
        <v>421</v>
      </c>
      <c r="B271" s="27" t="s">
        <v>472</v>
      </c>
      <c r="E271" s="13">
        <v>457</v>
      </c>
      <c r="G271" s="5">
        <v>76.2</v>
      </c>
      <c r="L271" s="5">
        <v>65806</v>
      </c>
      <c r="M271" s="5">
        <f t="shared" si="48"/>
        <v>1044.702</v>
      </c>
      <c r="N271" s="29">
        <v>0.03</v>
      </c>
      <c r="O271" s="5">
        <v>485</v>
      </c>
      <c r="P271" s="29">
        <f t="shared" si="55"/>
        <v>7.3701486186669909E-3</v>
      </c>
      <c r="Q271" t="s">
        <v>774</v>
      </c>
      <c r="R271" s="29">
        <f t="shared" si="49"/>
        <v>1.6341463414634148E-3</v>
      </c>
      <c r="S271" s="6">
        <v>46</v>
      </c>
      <c r="T271" s="6">
        <v>410</v>
      </c>
      <c r="U271" s="6">
        <f t="shared" si="53"/>
        <v>410</v>
      </c>
      <c r="V271" s="18">
        <f t="shared" si="52"/>
        <v>1466.1805380940407</v>
      </c>
      <c r="W271" s="18">
        <f t="shared" si="50"/>
        <v>1724.9182801106363</v>
      </c>
      <c r="X271" s="6">
        <f t="shared" si="51"/>
        <v>707.21649484536078</v>
      </c>
      <c r="Y271" s="5">
        <v>343000</v>
      </c>
      <c r="Z271" s="6">
        <f t="shared" si="59"/>
        <v>6.7823299831252681</v>
      </c>
      <c r="AB271" s="6">
        <v>3.39</v>
      </c>
      <c r="AC271" s="4">
        <v>0.41</v>
      </c>
      <c r="AD271" s="31" t="s">
        <v>777</v>
      </c>
      <c r="AE271" s="6">
        <v>0.67</v>
      </c>
      <c r="AF271" s="4">
        <f t="shared" ref="AF271:AF334" si="60">+Y271/(L271*S271)</f>
        <v>0.11331066679528363</v>
      </c>
      <c r="AG271" s="4">
        <f t="shared" si="56"/>
        <v>0.50230366233804824</v>
      </c>
      <c r="AH271" s="6">
        <f t="shared" si="57"/>
        <v>0.46767000841042472</v>
      </c>
      <c r="AI271">
        <v>172</v>
      </c>
      <c r="AJ271" s="6">
        <f t="shared" ref="AJ271:AJ302" si="61">1000*AI271/(G271*E271)</f>
        <v>4.9392075443523602</v>
      </c>
      <c r="AK271" s="4">
        <f t="shared" si="58"/>
        <v>0.10737407705113826</v>
      </c>
      <c r="AL271" t="s">
        <v>3</v>
      </c>
    </row>
    <row r="272" spans="1:38" x14ac:dyDescent="0.3">
      <c r="A272" s="12" t="s">
        <v>421</v>
      </c>
      <c r="B272" s="27" t="s">
        <v>563</v>
      </c>
      <c r="E272" s="13">
        <v>457</v>
      </c>
      <c r="G272" s="5">
        <v>76</v>
      </c>
      <c r="L272" s="5">
        <v>65806</v>
      </c>
      <c r="M272" s="5">
        <f>+N272*G272*E272</f>
        <v>1041.9599999999998</v>
      </c>
      <c r="N272" s="29">
        <v>0.03</v>
      </c>
      <c r="O272" s="5">
        <v>485</v>
      </c>
      <c r="P272" s="29">
        <f>+O272/L272</f>
        <v>7.3701486186669909E-3</v>
      </c>
      <c r="Q272" t="s">
        <v>774</v>
      </c>
      <c r="R272" s="29">
        <f t="shared" si="49"/>
        <v>3.731707317073171E-3</v>
      </c>
      <c r="S272" s="6">
        <v>47</v>
      </c>
      <c r="T272" s="6">
        <v>410</v>
      </c>
      <c r="U272" s="6">
        <f>+T272</f>
        <v>410</v>
      </c>
      <c r="V272" s="18">
        <f t="shared" si="52"/>
        <v>1493.8635247913601</v>
      </c>
      <c r="W272" s="18">
        <f t="shared" si="50"/>
        <v>1757.4864997545412</v>
      </c>
      <c r="X272" s="6">
        <f>+Y272/O272</f>
        <v>738.14432989690727</v>
      </c>
      <c r="Y272" s="5">
        <v>358000</v>
      </c>
      <c r="Z272" s="6">
        <f>+SQRT(S272)</f>
        <v>6.8556546004010439</v>
      </c>
      <c r="AB272" s="6">
        <v>2.54</v>
      </c>
      <c r="AC272" s="4">
        <v>0.42</v>
      </c>
      <c r="AD272" s="31" t="s">
        <v>777</v>
      </c>
      <c r="AE272" s="6">
        <v>1.53</v>
      </c>
      <c r="AF272" s="4">
        <f t="shared" si="60"/>
        <v>0.11574964709290558</v>
      </c>
      <c r="AG272" s="4">
        <f t="shared" si="56"/>
        <v>0.49595736582378813</v>
      </c>
      <c r="AH272" s="6">
        <f t="shared" si="57"/>
        <v>0.4723293861663177</v>
      </c>
      <c r="AI272">
        <v>239</v>
      </c>
      <c r="AJ272" s="6">
        <f t="shared" si="61"/>
        <v>6.8812622365541865</v>
      </c>
      <c r="AK272" s="4">
        <f t="shared" si="58"/>
        <v>0.14640983482030184</v>
      </c>
      <c r="AL272" t="s">
        <v>133</v>
      </c>
    </row>
    <row r="273" spans="1:38" x14ac:dyDescent="0.3">
      <c r="A273" s="12" t="s">
        <v>422</v>
      </c>
      <c r="B273" s="27" t="s">
        <v>473</v>
      </c>
      <c r="E273" s="13">
        <v>305</v>
      </c>
      <c r="G273" s="5">
        <v>45</v>
      </c>
      <c r="L273" s="5">
        <v>31163</v>
      </c>
      <c r="M273" s="5">
        <f t="shared" si="48"/>
        <v>411.74999999999994</v>
      </c>
      <c r="N273" s="29">
        <v>0.03</v>
      </c>
      <c r="O273" s="5">
        <v>184</v>
      </c>
      <c r="P273" s="29">
        <f t="shared" si="55"/>
        <v>5.9044379552674643E-3</v>
      </c>
      <c r="Q273" t="s">
        <v>774</v>
      </c>
      <c r="R273" s="29">
        <f t="shared" si="49"/>
        <v>1.0954545454545455E-2</v>
      </c>
      <c r="S273" s="6">
        <v>27</v>
      </c>
      <c r="T273" s="6">
        <v>220</v>
      </c>
      <c r="U273" s="6">
        <f t="shared" si="53"/>
        <v>220</v>
      </c>
      <c r="V273" s="18">
        <f t="shared" si="52"/>
        <v>1454.6716003700278</v>
      </c>
      <c r="W273" s="18">
        <f t="shared" si="50"/>
        <v>1711.3783533765034</v>
      </c>
      <c r="X273" s="6">
        <f t="shared" si="51"/>
        <v>804.3478260869565</v>
      </c>
      <c r="Y273" s="5">
        <v>148000</v>
      </c>
      <c r="Z273" s="6">
        <f t="shared" si="59"/>
        <v>5.196152422706632</v>
      </c>
      <c r="AB273" s="6">
        <v>3.41</v>
      </c>
      <c r="AC273" s="4">
        <v>0.47</v>
      </c>
      <c r="AD273" s="31" t="s">
        <v>777</v>
      </c>
      <c r="AE273" s="6">
        <v>2.41</v>
      </c>
      <c r="AF273" s="4">
        <f t="shared" si="60"/>
        <v>0.17589710494758148</v>
      </c>
      <c r="AG273" s="4">
        <f t="shared" si="56"/>
        <v>0.56255622998794286</v>
      </c>
      <c r="AH273" s="6">
        <f t="shared" si="57"/>
        <v>0.56547553575278409</v>
      </c>
      <c r="AI273">
        <v>81</v>
      </c>
      <c r="AJ273" s="6">
        <f t="shared" si="61"/>
        <v>5.9016393442622954</v>
      </c>
      <c r="AK273" s="4">
        <f t="shared" si="58"/>
        <v>0.21857923497267762</v>
      </c>
      <c r="AL273" t="s">
        <v>3</v>
      </c>
    </row>
    <row r="274" spans="1:38" x14ac:dyDescent="0.3">
      <c r="A274" s="12" t="s">
        <v>422</v>
      </c>
      <c r="B274" s="27" t="s">
        <v>474</v>
      </c>
      <c r="E274" s="13">
        <v>305</v>
      </c>
      <c r="G274" s="5">
        <v>45</v>
      </c>
      <c r="L274" s="5">
        <v>30760</v>
      </c>
      <c r="M274" s="5">
        <f t="shared" si="48"/>
        <v>343.125</v>
      </c>
      <c r="N274" s="29">
        <v>2.5000000000000001E-2</v>
      </c>
      <c r="O274" s="5">
        <v>138</v>
      </c>
      <c r="P274" s="29">
        <f t="shared" si="55"/>
        <v>4.4863459037711309E-3</v>
      </c>
      <c r="Q274" t="s">
        <v>774</v>
      </c>
      <c r="R274" s="29">
        <f t="shared" si="49"/>
        <v>7.8636363636363643E-3</v>
      </c>
      <c r="S274" s="6">
        <v>20</v>
      </c>
      <c r="T274" s="6">
        <v>220</v>
      </c>
      <c r="U274" s="6">
        <f t="shared" si="53"/>
        <v>220</v>
      </c>
      <c r="V274" s="18">
        <f t="shared" si="52"/>
        <v>1472.9048519218652</v>
      </c>
      <c r="W274" s="18">
        <f t="shared" si="50"/>
        <v>1732.8292375551355</v>
      </c>
      <c r="X274" s="6">
        <f t="shared" si="51"/>
        <v>797.10144927536237</v>
      </c>
      <c r="Y274" s="5">
        <v>110000</v>
      </c>
      <c r="Z274" s="6">
        <f t="shared" si="59"/>
        <v>4.4721359549995796</v>
      </c>
      <c r="AB274" s="6">
        <v>3.38</v>
      </c>
      <c r="AC274" s="4">
        <v>0.46</v>
      </c>
      <c r="AD274" s="31" t="s">
        <v>777</v>
      </c>
      <c r="AE274" s="6">
        <v>1.73</v>
      </c>
      <c r="AF274" s="4">
        <f t="shared" si="60"/>
        <v>0.17880364109232769</v>
      </c>
      <c r="AG274" s="4">
        <f t="shared" si="56"/>
        <v>0.60539803245321422</v>
      </c>
      <c r="AH274" s="6">
        <f t="shared" si="57"/>
        <v>0.54575339651231469</v>
      </c>
      <c r="AI274">
        <v>60</v>
      </c>
      <c r="AJ274" s="6">
        <f t="shared" si="61"/>
        <v>4.3715846994535523</v>
      </c>
      <c r="AK274" s="4">
        <f t="shared" si="58"/>
        <v>0.21857923497267762</v>
      </c>
      <c r="AL274" t="s">
        <v>3</v>
      </c>
    </row>
    <row r="275" spans="1:38" x14ac:dyDescent="0.3">
      <c r="A275" s="12" t="s">
        <v>422</v>
      </c>
      <c r="B275" s="27" t="s">
        <v>475</v>
      </c>
      <c r="E275" s="13">
        <v>305</v>
      </c>
      <c r="G275" s="5">
        <v>44.5</v>
      </c>
      <c r="L275" s="5">
        <v>30484</v>
      </c>
      <c r="M275" s="5">
        <f t="shared" si="48"/>
        <v>420.7475</v>
      </c>
      <c r="N275" s="29">
        <v>3.1E-2</v>
      </c>
      <c r="O275" s="5">
        <v>184</v>
      </c>
      <c r="P275" s="29">
        <f t="shared" si="55"/>
        <v>6.0359532869702142E-3</v>
      </c>
      <c r="Q275" t="s">
        <v>774</v>
      </c>
      <c r="R275" s="29">
        <f t="shared" si="49"/>
        <v>7.1103896103896103E-3</v>
      </c>
      <c r="S275" s="6">
        <v>23</v>
      </c>
      <c r="T275" s="6">
        <v>308</v>
      </c>
      <c r="U275" s="6">
        <f t="shared" si="53"/>
        <v>308</v>
      </c>
      <c r="V275" s="18">
        <f t="shared" si="52"/>
        <v>1474.3293246993526</v>
      </c>
      <c r="W275" s="18">
        <f t="shared" si="50"/>
        <v>1734.5050878815914</v>
      </c>
      <c r="X275" s="6">
        <f t="shared" si="51"/>
        <v>815.21739130434787</v>
      </c>
      <c r="Y275" s="5">
        <v>150000</v>
      </c>
      <c r="Z275" s="6">
        <f t="shared" si="59"/>
        <v>4.7958315233127191</v>
      </c>
      <c r="AB275" s="6">
        <v>3.4</v>
      </c>
      <c r="AC275" s="4">
        <v>0.47</v>
      </c>
      <c r="AD275" s="31" t="s">
        <v>777</v>
      </c>
      <c r="AE275" s="6">
        <v>2.19</v>
      </c>
      <c r="AF275" s="4">
        <f t="shared" si="60"/>
        <v>0.21393974315820702</v>
      </c>
      <c r="AG275" s="4">
        <f t="shared" si="56"/>
        <v>0.80204273623894051</v>
      </c>
      <c r="AH275" s="6">
        <f t="shared" si="57"/>
        <v>0.48240858494735483</v>
      </c>
      <c r="AI275">
        <v>65</v>
      </c>
      <c r="AJ275" s="6">
        <f t="shared" si="61"/>
        <v>4.7890955977159697</v>
      </c>
      <c r="AK275" s="4">
        <f t="shared" si="58"/>
        <v>0.20822154772678128</v>
      </c>
      <c r="AL275" t="s">
        <v>3</v>
      </c>
    </row>
    <row r="276" spans="1:38" x14ac:dyDescent="0.3">
      <c r="A276" s="12" t="s">
        <v>422</v>
      </c>
      <c r="B276" s="27" t="s">
        <v>476</v>
      </c>
      <c r="E276" s="13">
        <v>305</v>
      </c>
      <c r="G276" s="5">
        <v>44.5</v>
      </c>
      <c r="L276" s="5">
        <v>30685</v>
      </c>
      <c r="M276" s="5">
        <f t="shared" si="48"/>
        <v>407.17500000000001</v>
      </c>
      <c r="N276" s="29">
        <v>0.03</v>
      </c>
      <c r="O276" s="5">
        <v>184</v>
      </c>
      <c r="P276" s="29">
        <f t="shared" si="55"/>
        <v>5.9964151865732444E-3</v>
      </c>
      <c r="Q276" t="s">
        <v>774</v>
      </c>
      <c r="R276" s="29">
        <f t="shared" si="49"/>
        <v>1.111111111111111E-2</v>
      </c>
      <c r="S276" s="6">
        <v>27</v>
      </c>
      <c r="T276" s="6">
        <v>207</v>
      </c>
      <c r="U276" s="6">
        <f t="shared" si="53"/>
        <v>207</v>
      </c>
      <c r="V276" s="18">
        <f t="shared" si="52"/>
        <v>1484.1581868640149</v>
      </c>
      <c r="W276" s="18">
        <f t="shared" si="50"/>
        <v>1746.0684551341351</v>
      </c>
      <c r="X276" s="6">
        <f t="shared" si="51"/>
        <v>820.6521739130435</v>
      </c>
      <c r="Y276" s="5">
        <v>151000</v>
      </c>
      <c r="Z276" s="6">
        <f t="shared" si="59"/>
        <v>5.196152422706632</v>
      </c>
      <c r="AB276" s="6">
        <v>3.39</v>
      </c>
      <c r="AC276" s="4">
        <v>0.47</v>
      </c>
      <c r="AD276" s="31" t="s">
        <v>777</v>
      </c>
      <c r="AE276" s="6">
        <v>2.2999999999999998</v>
      </c>
      <c r="AF276" s="4">
        <f t="shared" si="60"/>
        <v>0.18225819105727856</v>
      </c>
      <c r="AG276" s="4">
        <f t="shared" si="56"/>
        <v>0.55961587744401442</v>
      </c>
      <c r="AH276" s="6">
        <f t="shared" si="57"/>
        <v>0.58900379837237571</v>
      </c>
      <c r="AI276">
        <v>70</v>
      </c>
      <c r="AJ276" s="6">
        <f t="shared" si="61"/>
        <v>5.157487566771044</v>
      </c>
      <c r="AK276" s="4">
        <f t="shared" si="58"/>
        <v>0.19101805802855717</v>
      </c>
      <c r="AL276" t="s">
        <v>3</v>
      </c>
    </row>
    <row r="277" spans="1:38" x14ac:dyDescent="0.3">
      <c r="A277" s="12" t="s">
        <v>422</v>
      </c>
      <c r="B277" s="27" t="s">
        <v>477</v>
      </c>
      <c r="E277" s="13">
        <v>305</v>
      </c>
      <c r="G277" s="5">
        <v>44.5</v>
      </c>
      <c r="L277" s="5">
        <v>30685</v>
      </c>
      <c r="M277" s="5">
        <f t="shared" si="48"/>
        <v>339.3125</v>
      </c>
      <c r="N277" s="29">
        <v>2.5000000000000001E-2</v>
      </c>
      <c r="O277" s="5">
        <v>138</v>
      </c>
      <c r="P277" s="29">
        <f t="shared" si="55"/>
        <v>4.4973113899299333E-3</v>
      </c>
      <c r="Q277" t="s">
        <v>774</v>
      </c>
      <c r="R277" s="29">
        <f t="shared" si="49"/>
        <v>7.9710144927536229E-3</v>
      </c>
      <c r="S277" s="6">
        <v>19</v>
      </c>
      <c r="T277" s="6">
        <v>207</v>
      </c>
      <c r="U277" s="6">
        <f t="shared" si="53"/>
        <v>207</v>
      </c>
      <c r="V277" s="18">
        <f t="shared" si="52"/>
        <v>1493.9870490286771</v>
      </c>
      <c r="W277" s="18">
        <f t="shared" si="50"/>
        <v>1757.631822386679</v>
      </c>
      <c r="X277" s="6">
        <f t="shared" si="51"/>
        <v>826.08695652173913</v>
      </c>
      <c r="Y277" s="5">
        <v>114000</v>
      </c>
      <c r="Z277" s="6">
        <f t="shared" si="59"/>
        <v>4.358898943540674</v>
      </c>
      <c r="AB277" s="6">
        <v>3.39</v>
      </c>
      <c r="AC277" s="4">
        <v>0.47</v>
      </c>
      <c r="AD277" s="31" t="s">
        <v>777</v>
      </c>
      <c r="AE277" s="6">
        <v>1.65</v>
      </c>
      <c r="AF277" s="4">
        <f t="shared" si="60"/>
        <v>0.19553527782304056</v>
      </c>
      <c r="AG277" s="4">
        <f t="shared" si="56"/>
        <v>0.62599605115813051</v>
      </c>
      <c r="AH277" s="6">
        <f t="shared" si="57"/>
        <v>0.56490393102522996</v>
      </c>
      <c r="AI277">
        <v>54</v>
      </c>
      <c r="AJ277" s="6">
        <f t="shared" si="61"/>
        <v>3.9786332657948056</v>
      </c>
      <c r="AK277" s="4">
        <f t="shared" si="58"/>
        <v>0.20940175083130555</v>
      </c>
      <c r="AL277" t="s">
        <v>3</v>
      </c>
    </row>
    <row r="278" spans="1:38" x14ac:dyDescent="0.3">
      <c r="A278" s="12" t="s">
        <v>422</v>
      </c>
      <c r="B278" s="27" t="s">
        <v>478</v>
      </c>
      <c r="E278" s="13">
        <v>355</v>
      </c>
      <c r="G278" s="5">
        <v>43.4</v>
      </c>
      <c r="L278" s="5">
        <v>61954</v>
      </c>
      <c r="M278" s="5">
        <f t="shared" si="48"/>
        <v>107.849</v>
      </c>
      <c r="N278" s="29">
        <v>7.0000000000000001E-3</v>
      </c>
      <c r="O278" s="5">
        <v>184</v>
      </c>
      <c r="P278" s="29">
        <f t="shared" si="55"/>
        <v>2.9699454433934854E-3</v>
      </c>
      <c r="Q278" t="s">
        <v>774</v>
      </c>
      <c r="R278" s="29">
        <f t="shared" si="49"/>
        <v>1.7748917748917747E-2</v>
      </c>
      <c r="S278" s="6">
        <v>22</v>
      </c>
      <c r="T278" s="6">
        <v>231</v>
      </c>
      <c r="U278" s="6">
        <f t="shared" si="53"/>
        <v>231</v>
      </c>
      <c r="V278" s="18">
        <f t="shared" si="52"/>
        <v>1605.8488612836441</v>
      </c>
      <c r="W278" s="18">
        <f t="shared" si="50"/>
        <v>1889.2339544513459</v>
      </c>
      <c r="X278" s="6">
        <f t="shared" si="51"/>
        <v>793.47826086956525</v>
      </c>
      <c r="Y278" s="5">
        <v>146000</v>
      </c>
      <c r="Z278" s="6">
        <f t="shared" si="59"/>
        <v>4.6904157598234297</v>
      </c>
      <c r="AB278" s="6">
        <v>2.87</v>
      </c>
      <c r="AC278" s="4">
        <v>0.42</v>
      </c>
      <c r="AD278" s="31" t="s">
        <v>777</v>
      </c>
      <c r="AE278" s="6">
        <v>4.0999999999999996</v>
      </c>
      <c r="AF278" s="4">
        <f t="shared" si="60"/>
        <v>0.10711759751369784</v>
      </c>
      <c r="AG278" s="4">
        <f t="shared" si="56"/>
        <v>0.2902856140158171</v>
      </c>
      <c r="AH278" s="6">
        <f t="shared" si="57"/>
        <v>0.74680109364291425</v>
      </c>
      <c r="AI278">
        <v>115</v>
      </c>
      <c r="AJ278" s="6">
        <f t="shared" si="61"/>
        <v>7.4641396767702997</v>
      </c>
      <c r="AK278" s="4">
        <f t="shared" si="58"/>
        <v>0.33927907621683179</v>
      </c>
      <c r="AL278" t="s">
        <v>3</v>
      </c>
    </row>
    <row r="279" spans="1:38" x14ac:dyDescent="0.3">
      <c r="A279" s="12" t="s">
        <v>422</v>
      </c>
      <c r="B279" s="27" t="s">
        <v>479</v>
      </c>
      <c r="E279" s="13">
        <v>355</v>
      </c>
      <c r="G279" s="5">
        <v>45.2</v>
      </c>
      <c r="L279" s="5">
        <v>62418</v>
      </c>
      <c r="M279" s="5">
        <f t="shared" si="48"/>
        <v>112.322</v>
      </c>
      <c r="N279" s="29">
        <v>7.0000000000000001E-3</v>
      </c>
      <c r="O279" s="5">
        <v>184</v>
      </c>
      <c r="P279" s="29">
        <f t="shared" si="55"/>
        <v>2.94786760229421E-3</v>
      </c>
      <c r="Q279" t="s">
        <v>774</v>
      </c>
      <c r="R279" s="29">
        <f t="shared" si="49"/>
        <v>1.9855769230769229E-2</v>
      </c>
      <c r="S279" s="6">
        <v>21</v>
      </c>
      <c r="T279" s="6">
        <v>208</v>
      </c>
      <c r="U279" s="6">
        <f t="shared" si="53"/>
        <v>208</v>
      </c>
      <c r="V279" s="18">
        <f t="shared" si="52"/>
        <v>1580.9178743961352</v>
      </c>
      <c r="W279" s="18">
        <f t="shared" si="50"/>
        <v>1859.9033816425119</v>
      </c>
      <c r="X279" s="6">
        <f t="shared" si="51"/>
        <v>836.95652173913038</v>
      </c>
      <c r="Y279" s="5">
        <v>154000</v>
      </c>
      <c r="Z279" s="6">
        <f t="shared" si="59"/>
        <v>4.5825756949558398</v>
      </c>
      <c r="AB279" s="6">
        <v>2.82</v>
      </c>
      <c r="AC279" s="4">
        <v>0.45</v>
      </c>
      <c r="AD279" s="31" t="s">
        <v>777</v>
      </c>
      <c r="AE279" s="6">
        <v>4.13</v>
      </c>
      <c r="AF279" s="4">
        <f t="shared" si="60"/>
        <v>0.1174874769030301</v>
      </c>
      <c r="AG279" s="4">
        <f t="shared" si="56"/>
        <v>0.2912541230390569</v>
      </c>
      <c r="AH279" s="6">
        <f t="shared" si="57"/>
        <v>0.76194900655866138</v>
      </c>
      <c r="AI279">
        <v>100</v>
      </c>
      <c r="AJ279" s="6">
        <f t="shared" si="61"/>
        <v>6.2320827620590791</v>
      </c>
      <c r="AK279" s="4">
        <f t="shared" si="58"/>
        <v>0.29676584581233711</v>
      </c>
      <c r="AL279" t="s">
        <v>3</v>
      </c>
    </row>
    <row r="280" spans="1:38" x14ac:dyDescent="0.3">
      <c r="A280" s="12" t="s">
        <v>422</v>
      </c>
      <c r="B280" s="27" t="s">
        <v>480</v>
      </c>
      <c r="E280" s="13">
        <v>355</v>
      </c>
      <c r="G280" s="5">
        <v>45.7</v>
      </c>
      <c r="L280" s="5">
        <v>64363</v>
      </c>
      <c r="M280" s="5">
        <f t="shared" si="48"/>
        <v>81.117500000000007</v>
      </c>
      <c r="N280" s="29">
        <v>5.0000000000000001E-3</v>
      </c>
      <c r="O280" s="5">
        <v>138</v>
      </c>
      <c r="P280" s="29">
        <f t="shared" si="55"/>
        <v>2.1440889952301788E-3</v>
      </c>
      <c r="Q280" t="s">
        <v>774</v>
      </c>
      <c r="R280" s="29">
        <f t="shared" si="49"/>
        <v>1.354978354978355E-2</v>
      </c>
      <c r="S280" s="6">
        <v>23</v>
      </c>
      <c r="T280" s="6">
        <v>231</v>
      </c>
      <c r="U280" s="6">
        <f t="shared" si="53"/>
        <v>231</v>
      </c>
      <c r="V280" s="18">
        <f t="shared" si="52"/>
        <v>1616.8478260869563</v>
      </c>
      <c r="W280" s="18">
        <f t="shared" si="50"/>
        <v>1902.173913043478</v>
      </c>
      <c r="X280" s="6">
        <f t="shared" si="51"/>
        <v>760.86956521739125</v>
      </c>
      <c r="Y280" s="5">
        <v>105000</v>
      </c>
      <c r="Z280" s="6">
        <f t="shared" si="59"/>
        <v>4.7958315233127191</v>
      </c>
      <c r="AB280" s="6">
        <v>2.89</v>
      </c>
      <c r="AC280" s="4">
        <v>0.4</v>
      </c>
      <c r="AD280" s="31" t="s">
        <v>777</v>
      </c>
      <c r="AE280" s="6">
        <v>3.13</v>
      </c>
      <c r="AF280" s="4">
        <f t="shared" si="60"/>
        <v>7.092922006905128E-2</v>
      </c>
      <c r="AG280" s="4">
        <f t="shared" si="56"/>
        <v>0.20094198395108179</v>
      </c>
      <c r="AH280" s="6">
        <f t="shared" si="57"/>
        <v>0.7500900990577809</v>
      </c>
      <c r="AI280">
        <v>90</v>
      </c>
      <c r="AJ280" s="6">
        <f t="shared" si="61"/>
        <v>5.5475082442136401</v>
      </c>
      <c r="AK280" s="4">
        <f t="shared" si="58"/>
        <v>0.24119601061798435</v>
      </c>
      <c r="AL280" t="s">
        <v>3</v>
      </c>
    </row>
    <row r="281" spans="1:38" x14ac:dyDescent="0.3">
      <c r="A281" s="12" t="s">
        <v>422</v>
      </c>
      <c r="B281" s="27" t="s">
        <v>481</v>
      </c>
      <c r="E281" s="13">
        <v>355</v>
      </c>
      <c r="G281" s="5">
        <v>44.5</v>
      </c>
      <c r="L281" s="5">
        <v>63276</v>
      </c>
      <c r="M281" s="5">
        <f t="shared" si="48"/>
        <v>78.987499999999997</v>
      </c>
      <c r="N281" s="29">
        <v>5.0000000000000001E-3</v>
      </c>
      <c r="O281" s="5">
        <v>138</v>
      </c>
      <c r="P281" s="29">
        <f t="shared" si="55"/>
        <v>2.1809216764650105E-3</v>
      </c>
      <c r="Q281" t="s">
        <v>774</v>
      </c>
      <c r="R281" s="29">
        <f t="shared" si="49"/>
        <v>1.3913043478260868E-2</v>
      </c>
      <c r="S281" s="6">
        <v>22</v>
      </c>
      <c r="T281" s="6">
        <v>207</v>
      </c>
      <c r="U281" s="6">
        <f t="shared" si="53"/>
        <v>207</v>
      </c>
      <c r="V281" s="18">
        <f t="shared" si="52"/>
        <v>1609.8484848484848</v>
      </c>
      <c r="W281" s="18">
        <f t="shared" si="50"/>
        <v>1893.939393939394</v>
      </c>
      <c r="X281" s="6">
        <f t="shared" si="51"/>
        <v>833.33333333333337</v>
      </c>
      <c r="Y281" s="5">
        <v>115000</v>
      </c>
      <c r="Z281" s="6">
        <f t="shared" si="59"/>
        <v>4.6904157598234297</v>
      </c>
      <c r="AB281" s="6">
        <v>2.88</v>
      </c>
      <c r="AC281" s="4">
        <v>0.44</v>
      </c>
      <c r="AD281" s="31" t="s">
        <v>777</v>
      </c>
      <c r="AE281" s="6">
        <v>2.88</v>
      </c>
      <c r="AF281" s="4">
        <f t="shared" si="60"/>
        <v>8.2610669563068576E-2</v>
      </c>
      <c r="AG281" s="4">
        <f t="shared" si="56"/>
        <v>0.20663424801956429</v>
      </c>
      <c r="AH281" s="6">
        <f t="shared" si="57"/>
        <v>0.77232498970354502</v>
      </c>
      <c r="AI281">
        <v>87</v>
      </c>
      <c r="AJ281" s="6">
        <f t="shared" si="61"/>
        <v>5.5072005064092417</v>
      </c>
      <c r="AK281" s="4">
        <f t="shared" si="58"/>
        <v>0.25032729574587465</v>
      </c>
      <c r="AL281" t="s">
        <v>3</v>
      </c>
    </row>
    <row r="282" spans="1:38" x14ac:dyDescent="0.3">
      <c r="A282" s="12" t="s">
        <v>422</v>
      </c>
      <c r="B282" s="27" t="s">
        <v>482</v>
      </c>
      <c r="E282" s="13">
        <v>305</v>
      </c>
      <c r="G282" s="5">
        <v>45.2</v>
      </c>
      <c r="L282" s="5">
        <v>30797</v>
      </c>
      <c r="M282" s="5">
        <f t="shared" si="48"/>
        <v>317.07800000000003</v>
      </c>
      <c r="N282" s="29">
        <v>2.3E-2</v>
      </c>
      <c r="O282" s="5">
        <v>138</v>
      </c>
      <c r="P282" s="29">
        <f t="shared" si="55"/>
        <v>4.4809559372666168E-3</v>
      </c>
      <c r="Q282" t="s">
        <v>774</v>
      </c>
      <c r="R282" s="29">
        <f t="shared" si="49"/>
        <v>6.9846153846153843E-3</v>
      </c>
      <c r="S282" s="6">
        <v>24</v>
      </c>
      <c r="T282" s="6">
        <v>325</v>
      </c>
      <c r="U282" s="6">
        <f t="shared" si="53"/>
        <v>325</v>
      </c>
      <c r="V282" s="18">
        <f t="shared" si="52"/>
        <v>1507.0921985815605</v>
      </c>
      <c r="W282" s="18">
        <f t="shared" si="50"/>
        <v>1773.0496453900712</v>
      </c>
      <c r="X282" s="6">
        <f t="shared" si="51"/>
        <v>833.33333333333337</v>
      </c>
      <c r="Y282" s="5">
        <v>115000</v>
      </c>
      <c r="Z282" s="6">
        <f t="shared" si="59"/>
        <v>4.8989794855663558</v>
      </c>
      <c r="AB282" s="6">
        <v>3.38</v>
      </c>
      <c r="AC282" s="4">
        <v>0.47</v>
      </c>
      <c r="AD282" s="31" t="s">
        <v>777</v>
      </c>
      <c r="AE282" s="6">
        <v>2.27</v>
      </c>
      <c r="AF282" s="4">
        <f t="shared" si="60"/>
        <v>0.15558874782175752</v>
      </c>
      <c r="AG282" s="4">
        <f t="shared" si="56"/>
        <v>0.5928422389684268</v>
      </c>
      <c r="AH282" s="6">
        <f t="shared" si="57"/>
        <v>0.47463538718954068</v>
      </c>
      <c r="AI282">
        <v>60</v>
      </c>
      <c r="AJ282" s="6">
        <f t="shared" si="61"/>
        <v>4.3522414043232267</v>
      </c>
      <c r="AK282" s="4">
        <f t="shared" si="58"/>
        <v>0.18134339184680112</v>
      </c>
      <c r="AL282" t="s">
        <v>3</v>
      </c>
    </row>
    <row r="283" spans="1:38" x14ac:dyDescent="0.3">
      <c r="A283" s="12" t="s">
        <v>422</v>
      </c>
      <c r="B283" s="27" t="s">
        <v>483</v>
      </c>
      <c r="E283" s="13">
        <v>305</v>
      </c>
      <c r="G283" s="5">
        <v>45</v>
      </c>
      <c r="L283" s="5">
        <v>30961</v>
      </c>
      <c r="M283" s="5">
        <f t="shared" si="48"/>
        <v>329.40000000000003</v>
      </c>
      <c r="N283" s="29">
        <v>2.4E-2</v>
      </c>
      <c r="O283" s="5">
        <v>139</v>
      </c>
      <c r="P283" s="29">
        <f t="shared" si="55"/>
        <v>4.489519072381383E-3</v>
      </c>
      <c r="Q283" t="s">
        <v>774</v>
      </c>
      <c r="R283" s="29">
        <f t="shared" si="49"/>
        <v>7.0370370370370361E-3</v>
      </c>
      <c r="S283" s="6">
        <v>22</v>
      </c>
      <c r="T283" s="6">
        <v>324</v>
      </c>
      <c r="U283" s="6">
        <f t="shared" si="53"/>
        <v>324</v>
      </c>
      <c r="V283" s="18">
        <f t="shared" si="52"/>
        <v>1509.2606765651308</v>
      </c>
      <c r="W283" s="18">
        <f t="shared" si="50"/>
        <v>1775.6007959589774</v>
      </c>
      <c r="X283" s="6">
        <f t="shared" si="51"/>
        <v>834.53237410071938</v>
      </c>
      <c r="Y283" s="5">
        <v>116000</v>
      </c>
      <c r="Z283" s="6">
        <f t="shared" si="59"/>
        <v>4.6904157598234297</v>
      </c>
      <c r="AB283" s="6">
        <v>3.38</v>
      </c>
      <c r="AC283" s="4">
        <v>0.47</v>
      </c>
      <c r="AD283" s="31" t="s">
        <v>777</v>
      </c>
      <c r="AE283" s="6">
        <v>2.2799999999999998</v>
      </c>
      <c r="AF283" s="4">
        <f t="shared" si="60"/>
        <v>0.17030222772931342</v>
      </c>
      <c r="AG283" s="4">
        <f t="shared" si="56"/>
        <v>0.66144793602883567</v>
      </c>
      <c r="AH283" s="6">
        <f t="shared" si="57"/>
        <v>0.46563512227947035</v>
      </c>
      <c r="AI283">
        <v>58</v>
      </c>
      <c r="AJ283" s="6">
        <f t="shared" si="61"/>
        <v>4.2258652094717668</v>
      </c>
      <c r="AK283" s="4">
        <f t="shared" si="58"/>
        <v>0.19208478224871667</v>
      </c>
      <c r="AL283" t="s">
        <v>3</v>
      </c>
    </row>
    <row r="284" spans="1:38" x14ac:dyDescent="0.3">
      <c r="A284" s="12" t="s">
        <v>422</v>
      </c>
      <c r="B284" s="27" t="s">
        <v>484</v>
      </c>
      <c r="E284" s="13">
        <v>305</v>
      </c>
      <c r="G284" s="5">
        <v>44.5</v>
      </c>
      <c r="L284" s="5">
        <v>30645</v>
      </c>
      <c r="M284" s="5">
        <f t="shared" ref="M284:M365" si="62">+N284*G284*E284</f>
        <v>325.74</v>
      </c>
      <c r="N284" s="29">
        <v>2.4E-2</v>
      </c>
      <c r="O284" s="5">
        <v>138</v>
      </c>
      <c r="P284" s="29">
        <f t="shared" si="55"/>
        <v>4.5031815956926092E-3</v>
      </c>
      <c r="Q284" t="s">
        <v>774</v>
      </c>
      <c r="R284" s="29">
        <f t="shared" ref="R284:R347" si="63">+AE284/U284</f>
        <v>7.0769230769230761E-3</v>
      </c>
      <c r="S284" s="6">
        <v>22</v>
      </c>
      <c r="T284" s="6">
        <v>325</v>
      </c>
      <c r="U284" s="6">
        <f t="shared" si="53"/>
        <v>325</v>
      </c>
      <c r="V284" s="18">
        <f t="shared" si="52"/>
        <v>1493.9870490286771</v>
      </c>
      <c r="W284" s="18">
        <f t="shared" ref="W284:W347" si="64">+X284/AC284</f>
        <v>1757.631822386679</v>
      </c>
      <c r="X284" s="6">
        <f t="shared" ref="X284:X387" si="65">+Y284/O284</f>
        <v>826.08695652173913</v>
      </c>
      <c r="Y284" s="5">
        <v>114000</v>
      </c>
      <c r="Z284" s="6">
        <f t="shared" si="59"/>
        <v>4.6904157598234297</v>
      </c>
      <c r="AB284" s="6">
        <v>3.39</v>
      </c>
      <c r="AC284" s="4">
        <v>0.47</v>
      </c>
      <c r="AD284" s="31" t="s">
        <v>777</v>
      </c>
      <c r="AE284" s="6">
        <v>2.2999999999999998</v>
      </c>
      <c r="AF284" s="4">
        <f t="shared" si="60"/>
        <v>0.16909179904774618</v>
      </c>
      <c r="AG284" s="4">
        <f t="shared" si="56"/>
        <v>0.66034977197222955</v>
      </c>
      <c r="AH284" s="6">
        <f t="shared" si="57"/>
        <v>0.46309445449408798</v>
      </c>
      <c r="AI284">
        <v>45</v>
      </c>
      <c r="AJ284" s="6">
        <f t="shared" si="61"/>
        <v>3.3155277214956715</v>
      </c>
      <c r="AK284" s="4">
        <f t="shared" si="58"/>
        <v>0.15070580552253052</v>
      </c>
      <c r="AL284" t="s">
        <v>3</v>
      </c>
    </row>
    <row r="285" spans="1:38" x14ac:dyDescent="0.3">
      <c r="A285" s="12" t="s">
        <v>422</v>
      </c>
      <c r="B285" s="27" t="s">
        <v>485</v>
      </c>
      <c r="E285" s="13">
        <v>305</v>
      </c>
      <c r="G285" s="5">
        <v>45.7</v>
      </c>
      <c r="L285" s="5">
        <v>30952</v>
      </c>
      <c r="M285" s="5">
        <f t="shared" si="62"/>
        <v>334.524</v>
      </c>
      <c r="N285" s="29">
        <v>2.4E-2</v>
      </c>
      <c r="O285" s="5">
        <v>136</v>
      </c>
      <c r="P285" s="29">
        <f t="shared" si="55"/>
        <v>4.3939002326182476E-3</v>
      </c>
      <c r="Q285" t="s">
        <v>774</v>
      </c>
      <c r="R285" s="29">
        <f t="shared" si="63"/>
        <v>6.9135802469135806E-3</v>
      </c>
      <c r="S285" s="6">
        <v>21</v>
      </c>
      <c r="T285" s="6">
        <v>324</v>
      </c>
      <c r="U285" s="6">
        <f t="shared" si="53"/>
        <v>324</v>
      </c>
      <c r="V285" s="18">
        <f t="shared" ref="V285:V348" si="66">0.85*W285</f>
        <v>1510.4166666666667</v>
      </c>
      <c r="W285" s="18">
        <f t="shared" si="64"/>
        <v>1776.9607843137258</v>
      </c>
      <c r="X285" s="6">
        <f t="shared" si="65"/>
        <v>852.94117647058829</v>
      </c>
      <c r="Y285" s="5">
        <v>116000</v>
      </c>
      <c r="Z285" s="6">
        <f t="shared" si="59"/>
        <v>4.5825756949558398</v>
      </c>
      <c r="AB285" s="6">
        <v>3.39</v>
      </c>
      <c r="AC285" s="4">
        <v>0.48</v>
      </c>
      <c r="AD285" s="31" t="s">
        <v>777</v>
      </c>
      <c r="AE285" s="6">
        <v>2.2400000000000002</v>
      </c>
      <c r="AF285" s="4">
        <f t="shared" si="60"/>
        <v>0.17846373493827616</v>
      </c>
      <c r="AG285" s="4">
        <f t="shared" si="56"/>
        <v>0.68631524490557838</v>
      </c>
      <c r="AH285" s="6">
        <f t="shared" si="57"/>
        <v>0.46047284096587809</v>
      </c>
      <c r="AI285">
        <v>58</v>
      </c>
      <c r="AJ285" s="6">
        <f t="shared" si="61"/>
        <v>4.1611364207052413</v>
      </c>
      <c r="AK285" s="4">
        <f t="shared" si="58"/>
        <v>0.19814935336691625</v>
      </c>
      <c r="AL285" t="s">
        <v>3</v>
      </c>
    </row>
    <row r="286" spans="1:38" x14ac:dyDescent="0.3">
      <c r="A286" s="12" t="s">
        <v>422</v>
      </c>
      <c r="B286" s="27" t="s">
        <v>486</v>
      </c>
      <c r="E286" s="13">
        <v>305</v>
      </c>
      <c r="G286" s="5">
        <v>44.7</v>
      </c>
      <c r="L286" s="5">
        <v>30803</v>
      </c>
      <c r="M286" s="5">
        <f t="shared" si="62"/>
        <v>409.005</v>
      </c>
      <c r="N286" s="29">
        <v>0.03</v>
      </c>
      <c r="O286" s="5">
        <v>184</v>
      </c>
      <c r="P286" s="29">
        <f t="shared" si="55"/>
        <v>5.9734441450508069E-3</v>
      </c>
      <c r="Q286" t="s">
        <v>774</v>
      </c>
      <c r="R286" s="29">
        <f t="shared" si="63"/>
        <v>7.0679012345679013E-3</v>
      </c>
      <c r="S286" s="6">
        <v>27</v>
      </c>
      <c r="T286" s="6">
        <v>324</v>
      </c>
      <c r="U286" s="6">
        <f t="shared" si="53"/>
        <v>324</v>
      </c>
      <c r="V286" s="18">
        <f t="shared" si="66"/>
        <v>1462.8623188405797</v>
      </c>
      <c r="W286" s="18">
        <f t="shared" si="64"/>
        <v>1721.0144927536232</v>
      </c>
      <c r="X286" s="6">
        <f t="shared" si="65"/>
        <v>826.08695652173913</v>
      </c>
      <c r="Y286" s="5">
        <v>152000</v>
      </c>
      <c r="Z286" s="6">
        <f t="shared" si="59"/>
        <v>5.196152422706632</v>
      </c>
      <c r="AB286" s="6">
        <v>3.39</v>
      </c>
      <c r="AC286" s="4">
        <v>0.48</v>
      </c>
      <c r="AD286" s="31" t="s">
        <v>777</v>
      </c>
      <c r="AE286" s="6">
        <v>2.29</v>
      </c>
      <c r="AF286" s="4">
        <f t="shared" si="60"/>
        <v>0.18276238124954158</v>
      </c>
      <c r="AG286" s="4">
        <f t="shared" si="56"/>
        <v>0.68364171679606323</v>
      </c>
      <c r="AH286" s="6">
        <f t="shared" si="57"/>
        <v>0.47340837875259245</v>
      </c>
      <c r="AI286">
        <v>68</v>
      </c>
      <c r="AJ286" s="6">
        <f t="shared" si="61"/>
        <v>4.9877140866248579</v>
      </c>
      <c r="AK286" s="4">
        <f t="shared" si="58"/>
        <v>0.18473015135647622</v>
      </c>
      <c r="AL286" t="s">
        <v>3</v>
      </c>
    </row>
    <row r="287" spans="1:38" x14ac:dyDescent="0.3">
      <c r="A287" s="12" t="s">
        <v>422</v>
      </c>
      <c r="B287" s="27" t="s">
        <v>487</v>
      </c>
      <c r="E287" s="13">
        <v>305</v>
      </c>
      <c r="G287" s="5">
        <v>44.5</v>
      </c>
      <c r="L287" s="5">
        <v>30685</v>
      </c>
      <c r="M287" s="5">
        <f t="shared" si="62"/>
        <v>420.7475</v>
      </c>
      <c r="N287" s="29">
        <v>3.1E-2</v>
      </c>
      <c r="O287" s="5">
        <v>184</v>
      </c>
      <c r="P287" s="29">
        <f t="shared" si="55"/>
        <v>5.9964151865732444E-3</v>
      </c>
      <c r="Q287" t="s">
        <v>774</v>
      </c>
      <c r="R287" s="29">
        <f t="shared" si="63"/>
        <v>7.0769230769230761E-3</v>
      </c>
      <c r="S287" s="6">
        <v>25</v>
      </c>
      <c r="T287" s="6">
        <v>325</v>
      </c>
      <c r="U287" s="6">
        <f t="shared" si="53"/>
        <v>325</v>
      </c>
      <c r="V287" s="18">
        <f t="shared" si="66"/>
        <v>1480.3606719367588</v>
      </c>
      <c r="W287" s="18">
        <f t="shared" si="64"/>
        <v>1741.600790513834</v>
      </c>
      <c r="X287" s="6">
        <f t="shared" si="65"/>
        <v>766.304347826087</v>
      </c>
      <c r="Y287" s="5">
        <v>141000</v>
      </c>
      <c r="Z287" s="6">
        <f t="shared" si="59"/>
        <v>5</v>
      </c>
      <c r="AB287" s="6">
        <v>3.39</v>
      </c>
      <c r="AC287" s="4">
        <v>0.44</v>
      </c>
      <c r="AD287" s="31" t="s">
        <v>777</v>
      </c>
      <c r="AE287" s="6">
        <v>2.2999999999999998</v>
      </c>
      <c r="AF287" s="4">
        <f t="shared" si="60"/>
        <v>0.18380316115365813</v>
      </c>
      <c r="AG287" s="4">
        <f t="shared" si="56"/>
        <v>0.7580742885922942</v>
      </c>
      <c r="AH287" s="6">
        <f t="shared" si="57"/>
        <v>0.46838983188791328</v>
      </c>
      <c r="AI287">
        <v>59</v>
      </c>
      <c r="AJ287" s="6">
        <f t="shared" si="61"/>
        <v>4.3470252348498803</v>
      </c>
      <c r="AK287" s="4">
        <f t="shared" si="58"/>
        <v>0.1738810093939952</v>
      </c>
      <c r="AL287" t="s">
        <v>3</v>
      </c>
    </row>
    <row r="288" spans="1:38" x14ac:dyDescent="0.3">
      <c r="A288" s="12" t="s">
        <v>422</v>
      </c>
      <c r="B288" s="27" t="s">
        <v>488</v>
      </c>
      <c r="E288" s="13">
        <v>305</v>
      </c>
      <c r="G288" s="5">
        <v>45.5</v>
      </c>
      <c r="L288" s="5">
        <v>30673</v>
      </c>
      <c r="M288" s="5">
        <f t="shared" si="62"/>
        <v>430.20250000000004</v>
      </c>
      <c r="N288" s="29">
        <v>3.1E-2</v>
      </c>
      <c r="O288" s="5">
        <v>184</v>
      </c>
      <c r="P288" s="29">
        <f t="shared" si="55"/>
        <v>5.9987611254197501E-3</v>
      </c>
      <c r="Q288" t="s">
        <v>774</v>
      </c>
      <c r="R288" s="29">
        <f t="shared" si="63"/>
        <v>6.9444444444444441E-3</v>
      </c>
      <c r="S288" s="6">
        <v>24</v>
      </c>
      <c r="T288" s="6">
        <v>324</v>
      </c>
      <c r="U288" s="6">
        <f t="shared" si="53"/>
        <v>324</v>
      </c>
      <c r="V288" s="18">
        <f t="shared" si="66"/>
        <v>1456.1672967863892</v>
      </c>
      <c r="W288" s="18">
        <f t="shared" si="64"/>
        <v>1713.1379962192816</v>
      </c>
      <c r="X288" s="6">
        <f t="shared" si="65"/>
        <v>788.04347826086962</v>
      </c>
      <c r="Y288" s="5">
        <v>145000</v>
      </c>
      <c r="Z288" s="6">
        <f t="shared" si="59"/>
        <v>4.8989794855663558</v>
      </c>
      <c r="AB288" s="6">
        <v>3.37</v>
      </c>
      <c r="AC288" s="4">
        <v>0.46</v>
      </c>
      <c r="AD288" s="31" t="s">
        <v>777</v>
      </c>
      <c r="AE288" s="6">
        <v>2.25</v>
      </c>
      <c r="AF288" s="4">
        <f t="shared" si="60"/>
        <v>0.19697019093882784</v>
      </c>
      <c r="AG288" s="4">
        <f t="shared" si="56"/>
        <v>0.7824666571695732</v>
      </c>
      <c r="AH288" s="6">
        <f t="shared" si="57"/>
        <v>0.46515292867066627</v>
      </c>
      <c r="AI288">
        <v>51</v>
      </c>
      <c r="AJ288" s="6">
        <f t="shared" si="61"/>
        <v>3.6750135110790847</v>
      </c>
      <c r="AK288" s="4">
        <f t="shared" si="58"/>
        <v>0.15312556296162852</v>
      </c>
      <c r="AL288" t="s">
        <v>3</v>
      </c>
    </row>
    <row r="289" spans="1:38" x14ac:dyDescent="0.3">
      <c r="A289" s="12" t="s">
        <v>422</v>
      </c>
      <c r="B289" s="27" t="s">
        <v>489</v>
      </c>
      <c r="E289" s="13">
        <v>305</v>
      </c>
      <c r="G289" s="5">
        <v>46.2</v>
      </c>
      <c r="L289" s="5">
        <v>30945</v>
      </c>
      <c r="M289" s="5">
        <f t="shared" si="62"/>
        <v>436.82100000000003</v>
      </c>
      <c r="N289" s="29">
        <v>3.1E-2</v>
      </c>
      <c r="O289" s="5">
        <v>184</v>
      </c>
      <c r="P289" s="29">
        <f t="shared" si="55"/>
        <v>5.946033284860236E-3</v>
      </c>
      <c r="Q289" t="s">
        <v>774</v>
      </c>
      <c r="R289" s="29">
        <f t="shared" si="63"/>
        <v>6.8307692307692314E-3</v>
      </c>
      <c r="S289" s="6">
        <v>24</v>
      </c>
      <c r="T289" s="6">
        <v>325</v>
      </c>
      <c r="U289" s="6">
        <f t="shared" si="53"/>
        <v>325</v>
      </c>
      <c r="V289" s="18">
        <f t="shared" si="66"/>
        <v>1464.5004625346901</v>
      </c>
      <c r="W289" s="18">
        <f t="shared" si="64"/>
        <v>1722.9417206290473</v>
      </c>
      <c r="X289" s="6">
        <f t="shared" si="65"/>
        <v>809.78260869565213</v>
      </c>
      <c r="Y289" s="5">
        <v>149000</v>
      </c>
      <c r="Z289" s="6">
        <f t="shared" si="59"/>
        <v>4.8989794855663558</v>
      </c>
      <c r="AB289" s="6">
        <v>3.39</v>
      </c>
      <c r="AC289" s="4">
        <v>0.47</v>
      </c>
      <c r="AD289" s="31" t="s">
        <v>777</v>
      </c>
      <c r="AE289" s="6">
        <v>2.2200000000000002</v>
      </c>
      <c r="AF289" s="4">
        <f t="shared" si="60"/>
        <v>0.20062476436688748</v>
      </c>
      <c r="AG289" s="4">
        <f t="shared" si="56"/>
        <v>0.78262368733018661</v>
      </c>
      <c r="AH289" s="6">
        <f t="shared" si="57"/>
        <v>0.4636098121451851</v>
      </c>
      <c r="AI289">
        <v>66</v>
      </c>
      <c r="AJ289" s="6">
        <f t="shared" si="61"/>
        <v>4.6838407494145198</v>
      </c>
      <c r="AK289" s="4">
        <f t="shared" si="58"/>
        <v>0.19516003122560499</v>
      </c>
      <c r="AL289" t="s">
        <v>3</v>
      </c>
    </row>
    <row r="290" spans="1:38" x14ac:dyDescent="0.3">
      <c r="A290" s="12" t="s">
        <v>423</v>
      </c>
      <c r="B290" s="27" t="s">
        <v>490</v>
      </c>
      <c r="C290" t="s">
        <v>79</v>
      </c>
      <c r="D290" t="s">
        <v>46</v>
      </c>
      <c r="E290" s="13">
        <v>305</v>
      </c>
      <c r="F290">
        <v>914.4</v>
      </c>
      <c r="G290" s="5">
        <v>72.599999999999994</v>
      </c>
      <c r="L290" s="5">
        <v>33885</v>
      </c>
      <c r="M290" s="5">
        <f t="shared" si="62"/>
        <v>465.00299999999999</v>
      </c>
      <c r="N290" s="29">
        <v>2.1000000000000001E-2</v>
      </c>
      <c r="O290" s="5">
        <v>118</v>
      </c>
      <c r="P290" s="29">
        <f t="shared" si="55"/>
        <v>3.482366828980375E-3</v>
      </c>
      <c r="Q290" t="s">
        <v>774</v>
      </c>
      <c r="R290" s="29">
        <f t="shared" si="63"/>
        <v>2.1621621621621622E-3</v>
      </c>
      <c r="S290" s="6">
        <v>24</v>
      </c>
      <c r="T290" s="6">
        <v>296</v>
      </c>
      <c r="U290" s="6">
        <f t="shared" si="53"/>
        <v>296</v>
      </c>
      <c r="V290" s="18">
        <f t="shared" si="66"/>
        <v>1568.738229755179</v>
      </c>
      <c r="W290" s="18">
        <f t="shared" si="64"/>
        <v>1845.5743879472693</v>
      </c>
      <c r="X290" s="6">
        <f t="shared" si="65"/>
        <v>830.50847457627117</v>
      </c>
      <c r="Y290" s="5">
        <v>98000</v>
      </c>
      <c r="Z290" s="6">
        <f t="shared" si="59"/>
        <v>4.8989794855663558</v>
      </c>
      <c r="AB290" s="6">
        <v>3.56</v>
      </c>
      <c r="AC290" s="4">
        <v>0.45</v>
      </c>
      <c r="AD290" s="31" t="s">
        <v>777</v>
      </c>
      <c r="AE290" s="6">
        <v>0.64</v>
      </c>
      <c r="AF290" s="4">
        <f t="shared" si="60"/>
        <v>0.12050563179381241</v>
      </c>
      <c r="AG290" s="4">
        <f t="shared" si="56"/>
        <v>0.48662174894386795</v>
      </c>
      <c r="AH290" s="6">
        <f t="shared" si="57"/>
        <v>0.46775909510391445</v>
      </c>
      <c r="AI290">
        <v>51</v>
      </c>
      <c r="AJ290" s="6">
        <f t="shared" si="61"/>
        <v>2.3032109470261481</v>
      </c>
      <c r="AK290" s="4">
        <f t="shared" si="58"/>
        <v>9.5967122792756168E-2</v>
      </c>
      <c r="AL290" t="s">
        <v>3</v>
      </c>
    </row>
    <row r="291" spans="1:38" x14ac:dyDescent="0.3">
      <c r="A291" s="12" t="s">
        <v>423</v>
      </c>
      <c r="B291" s="27" t="s">
        <v>491</v>
      </c>
      <c r="C291" t="s">
        <v>79</v>
      </c>
      <c r="D291" t="s">
        <v>46</v>
      </c>
      <c r="E291" s="13">
        <v>305</v>
      </c>
      <c r="F291">
        <v>914.4</v>
      </c>
      <c r="G291" s="5">
        <v>73.7</v>
      </c>
      <c r="L291" s="5">
        <v>34058</v>
      </c>
      <c r="M291" s="5">
        <f t="shared" si="62"/>
        <v>606.91949999999997</v>
      </c>
      <c r="N291" s="29">
        <v>2.7E-2</v>
      </c>
      <c r="O291" s="5">
        <v>153</v>
      </c>
      <c r="P291" s="29">
        <f t="shared" si="55"/>
        <v>4.4923366022667213E-3</v>
      </c>
      <c r="Q291" t="s">
        <v>774</v>
      </c>
      <c r="R291" s="29">
        <f t="shared" si="63"/>
        <v>2.5213675213675213E-3</v>
      </c>
      <c r="S291" s="6">
        <v>25</v>
      </c>
      <c r="T291" s="6">
        <v>234</v>
      </c>
      <c r="U291" s="6">
        <f t="shared" si="53"/>
        <v>234</v>
      </c>
      <c r="V291" s="18">
        <f t="shared" si="66"/>
        <v>1592.5925925925924</v>
      </c>
      <c r="W291" s="18">
        <f t="shared" si="64"/>
        <v>1873.6383442265794</v>
      </c>
      <c r="X291" s="6">
        <f t="shared" si="65"/>
        <v>843.13725490196077</v>
      </c>
      <c r="Y291" s="5">
        <v>129000</v>
      </c>
      <c r="Z291" s="6">
        <f t="shared" si="59"/>
        <v>5</v>
      </c>
      <c r="AB291" s="6">
        <v>3.56</v>
      </c>
      <c r="AC291" s="4">
        <v>0.45</v>
      </c>
      <c r="AD291" s="31" t="s">
        <v>777</v>
      </c>
      <c r="AE291" s="6">
        <v>0.59</v>
      </c>
      <c r="AF291" s="4">
        <f t="shared" si="60"/>
        <v>0.15150625403723061</v>
      </c>
      <c r="AG291" s="4">
        <f t="shared" si="56"/>
        <v>0.53889847984810213</v>
      </c>
      <c r="AH291" s="6">
        <f t="shared" si="57"/>
        <v>0.53104339787480304</v>
      </c>
      <c r="AI291">
        <v>58</v>
      </c>
      <c r="AJ291" s="6">
        <f t="shared" si="61"/>
        <v>2.5802433436394776</v>
      </c>
      <c r="AK291" s="4">
        <f t="shared" si="58"/>
        <v>0.10320973374557911</v>
      </c>
      <c r="AL291" t="s">
        <v>3</v>
      </c>
    </row>
    <row r="292" spans="1:38" x14ac:dyDescent="0.3">
      <c r="A292" s="12" t="s">
        <v>423</v>
      </c>
      <c r="B292" s="27" t="s">
        <v>492</v>
      </c>
      <c r="C292" t="s">
        <v>79</v>
      </c>
      <c r="D292" t="s">
        <v>46</v>
      </c>
      <c r="E292" s="13">
        <v>305</v>
      </c>
      <c r="F292">
        <v>914.4</v>
      </c>
      <c r="G292" s="5">
        <v>74.900000000000006</v>
      </c>
      <c r="L292" s="5">
        <v>34247</v>
      </c>
      <c r="M292" s="5">
        <f t="shared" si="62"/>
        <v>662.49050000000011</v>
      </c>
      <c r="N292" s="29">
        <v>2.9000000000000001E-2</v>
      </c>
      <c r="O292" s="5">
        <v>156</v>
      </c>
      <c r="P292" s="29">
        <f t="shared" si="55"/>
        <v>4.5551435162203991E-3</v>
      </c>
      <c r="Q292" t="s">
        <v>774</v>
      </c>
      <c r="R292" s="29">
        <f t="shared" si="63"/>
        <v>1.8666666666666669E-3</v>
      </c>
      <c r="S292" s="6">
        <v>21</v>
      </c>
      <c r="T292" s="6">
        <v>300</v>
      </c>
      <c r="U292" s="6">
        <f t="shared" si="53"/>
        <v>300</v>
      </c>
      <c r="V292" s="18">
        <f t="shared" si="66"/>
        <v>1597.4650349650349</v>
      </c>
      <c r="W292" s="18">
        <f t="shared" si="64"/>
        <v>1879.3706293706293</v>
      </c>
      <c r="X292" s="6">
        <f t="shared" si="65"/>
        <v>826.92307692307691</v>
      </c>
      <c r="Y292" s="5">
        <v>129000</v>
      </c>
      <c r="Z292" s="6">
        <f t="shared" si="59"/>
        <v>4.5825756949558398</v>
      </c>
      <c r="AB292" s="6">
        <v>3.56</v>
      </c>
      <c r="AC292" s="4">
        <v>0.44</v>
      </c>
      <c r="AD292" s="31" t="s">
        <v>777</v>
      </c>
      <c r="AE292" s="6">
        <v>0.56000000000000005</v>
      </c>
      <c r="AF292" s="4">
        <f t="shared" si="60"/>
        <v>0.1793692043932941</v>
      </c>
      <c r="AG292" s="4">
        <f t="shared" si="56"/>
        <v>0.7607944045909415</v>
      </c>
      <c r="AH292" s="6">
        <f t="shared" si="57"/>
        <v>0.45545641268423304</v>
      </c>
      <c r="AI292">
        <v>59</v>
      </c>
      <c r="AJ292" s="6">
        <f t="shared" si="61"/>
        <v>2.5826785440696884</v>
      </c>
      <c r="AK292" s="4">
        <f t="shared" si="58"/>
        <v>0.12298469257474706</v>
      </c>
      <c r="AL292" t="s">
        <v>3</v>
      </c>
    </row>
    <row r="293" spans="1:38" x14ac:dyDescent="0.3">
      <c r="A293" s="12" t="s">
        <v>423</v>
      </c>
      <c r="B293" s="27" t="s">
        <v>493</v>
      </c>
      <c r="C293" t="s">
        <v>79</v>
      </c>
      <c r="D293" t="s">
        <v>46</v>
      </c>
      <c r="E293" s="13">
        <v>305</v>
      </c>
      <c r="F293">
        <v>914.4</v>
      </c>
      <c r="G293" s="5">
        <v>76.2</v>
      </c>
      <c r="L293" s="5">
        <v>34452</v>
      </c>
      <c r="M293" s="5">
        <f t="shared" si="62"/>
        <v>673.98900000000003</v>
      </c>
      <c r="N293" s="29">
        <v>2.9000000000000001E-2</v>
      </c>
      <c r="O293" s="5">
        <v>156</v>
      </c>
      <c r="P293" s="29">
        <f t="shared" si="55"/>
        <v>4.5280390107976312E-3</v>
      </c>
      <c r="Q293" t="s">
        <v>774</v>
      </c>
      <c r="R293" s="29">
        <f t="shared" si="63"/>
        <v>2.6056338028169015E-3</v>
      </c>
      <c r="S293" s="6">
        <v>20</v>
      </c>
      <c r="T293" s="6">
        <v>284</v>
      </c>
      <c r="U293" s="6">
        <f t="shared" si="53"/>
        <v>284</v>
      </c>
      <c r="V293" s="18">
        <f t="shared" si="66"/>
        <v>1574.0740740740741</v>
      </c>
      <c r="W293" s="18">
        <f t="shared" si="64"/>
        <v>1851.851851851852</v>
      </c>
      <c r="X293" s="6">
        <f t="shared" si="65"/>
        <v>833.33333333333337</v>
      </c>
      <c r="Y293" s="5">
        <v>130000</v>
      </c>
      <c r="Z293" s="6">
        <f t="shared" si="59"/>
        <v>4.4721359549995796</v>
      </c>
      <c r="AB293" s="6">
        <v>3.59</v>
      </c>
      <c r="AC293" s="4">
        <v>0.45</v>
      </c>
      <c r="AD293" s="31" t="s">
        <v>777</v>
      </c>
      <c r="AE293" s="6">
        <v>0.74</v>
      </c>
      <c r="AF293" s="4">
        <f t="shared" si="60"/>
        <v>0.18866829211656796</v>
      </c>
      <c r="AG293" s="4">
        <f t="shared" si="56"/>
        <v>0.76817344066462845</v>
      </c>
      <c r="AH293" s="6">
        <f t="shared" si="57"/>
        <v>0.46392314781970578</v>
      </c>
      <c r="AI293">
        <v>55</v>
      </c>
      <c r="AJ293" s="6">
        <f t="shared" si="61"/>
        <v>2.3665074652553675</v>
      </c>
      <c r="AK293" s="4">
        <f t="shared" si="58"/>
        <v>0.11832537326276837</v>
      </c>
      <c r="AL293" t="s">
        <v>3</v>
      </c>
    </row>
    <row r="294" spans="1:38" x14ac:dyDescent="0.3">
      <c r="A294" s="12" t="s">
        <v>423</v>
      </c>
      <c r="B294" s="27" t="s">
        <v>494</v>
      </c>
      <c r="C294" t="s">
        <v>79</v>
      </c>
      <c r="D294" t="s">
        <v>46</v>
      </c>
      <c r="E294" s="13">
        <v>305</v>
      </c>
      <c r="F294">
        <v>914.4</v>
      </c>
      <c r="G294" s="5">
        <v>73.900000000000006</v>
      </c>
      <c r="L294" s="5">
        <v>34089</v>
      </c>
      <c r="M294" s="5">
        <f t="shared" si="62"/>
        <v>991.73800000000006</v>
      </c>
      <c r="N294" s="29">
        <v>4.3999999999999997E-2</v>
      </c>
      <c r="O294" s="5">
        <v>236</v>
      </c>
      <c r="P294" s="29">
        <f t="shared" si="55"/>
        <v>6.9230543577106984E-3</v>
      </c>
      <c r="Q294" t="s">
        <v>774</v>
      </c>
      <c r="R294" s="29">
        <f t="shared" si="63"/>
        <v>1.9256756756756755E-3</v>
      </c>
      <c r="S294" s="6">
        <v>22</v>
      </c>
      <c r="T294" s="6">
        <v>296</v>
      </c>
      <c r="U294" s="6">
        <f t="shared" si="53"/>
        <v>296</v>
      </c>
      <c r="V294" s="18">
        <f t="shared" si="66"/>
        <v>1602.7542372881355</v>
      </c>
      <c r="W294" s="18">
        <f t="shared" si="64"/>
        <v>1885.593220338983</v>
      </c>
      <c r="X294" s="6">
        <f t="shared" si="65"/>
        <v>754.23728813559319</v>
      </c>
      <c r="Y294" s="5">
        <v>178000</v>
      </c>
      <c r="Z294" s="6">
        <f t="shared" si="59"/>
        <v>4.6904157598234297</v>
      </c>
      <c r="AB294" s="6">
        <v>3.61</v>
      </c>
      <c r="AC294" s="4">
        <v>0.4</v>
      </c>
      <c r="AD294" s="31" t="s">
        <v>777</v>
      </c>
      <c r="AE294" s="6">
        <v>0.56999999999999995</v>
      </c>
      <c r="AF294" s="4">
        <f t="shared" si="60"/>
        <v>0.237346624744319</v>
      </c>
      <c r="AG294" s="4">
        <f t="shared" si="56"/>
        <v>1.0963615775816777</v>
      </c>
      <c r="AH294" s="6">
        <f t="shared" si="57"/>
        <v>0.4600321535292981</v>
      </c>
      <c r="AI294">
        <v>68</v>
      </c>
      <c r="AJ294" s="6">
        <f t="shared" si="61"/>
        <v>3.0169258413008273</v>
      </c>
      <c r="AK294" s="4">
        <f t="shared" si="58"/>
        <v>0.13713299278640123</v>
      </c>
      <c r="AL294" t="s">
        <v>3</v>
      </c>
    </row>
    <row r="295" spans="1:38" x14ac:dyDescent="0.3">
      <c r="A295" s="12" t="s">
        <v>423</v>
      </c>
      <c r="B295" s="27" t="s">
        <v>495</v>
      </c>
      <c r="C295" t="s">
        <v>79</v>
      </c>
      <c r="D295" t="s">
        <v>46</v>
      </c>
      <c r="E295" s="13">
        <v>305</v>
      </c>
      <c r="F295">
        <v>914.4</v>
      </c>
      <c r="G295" s="5">
        <v>73.400000000000006</v>
      </c>
      <c r="L295" s="5">
        <v>34011</v>
      </c>
      <c r="M295" s="5">
        <f t="shared" si="62"/>
        <v>985.02800000000002</v>
      </c>
      <c r="N295" s="29">
        <v>4.3999999999999997E-2</v>
      </c>
      <c r="O295" s="5">
        <v>236</v>
      </c>
      <c r="P295" s="29">
        <f t="shared" si="55"/>
        <v>6.9389315221545971E-3</v>
      </c>
      <c r="Q295" t="s">
        <v>774</v>
      </c>
      <c r="R295" s="29">
        <f t="shared" si="63"/>
        <v>1.9256756756756755E-3</v>
      </c>
      <c r="S295" s="6">
        <v>21</v>
      </c>
      <c r="T295" s="6">
        <v>296</v>
      </c>
      <c r="U295" s="6">
        <f t="shared" si="53"/>
        <v>296</v>
      </c>
      <c r="V295" s="18">
        <f t="shared" si="66"/>
        <v>1572.4472922695329</v>
      </c>
      <c r="W295" s="18">
        <f t="shared" si="64"/>
        <v>1849.937990905333</v>
      </c>
      <c r="X295" s="6">
        <f t="shared" si="65"/>
        <v>758.47457627118649</v>
      </c>
      <c r="Y295" s="5">
        <v>179000</v>
      </c>
      <c r="Z295" s="6">
        <f t="shared" si="59"/>
        <v>4.5825756949558398</v>
      </c>
      <c r="AB295" s="6">
        <v>3.61</v>
      </c>
      <c r="AC295" s="4">
        <v>0.41</v>
      </c>
      <c r="AD295" s="31" t="s">
        <v>777</v>
      </c>
      <c r="AE295" s="6">
        <v>0.56999999999999995</v>
      </c>
      <c r="AF295" s="4">
        <f t="shared" si="60"/>
        <v>0.25061919743052319</v>
      </c>
      <c r="AG295" s="4">
        <f t="shared" si="56"/>
        <v>1.1397668611074143</v>
      </c>
      <c r="AH295" s="6">
        <f t="shared" si="57"/>
        <v>0.45586198603116973</v>
      </c>
      <c r="AI295">
        <v>65</v>
      </c>
      <c r="AJ295" s="6">
        <f t="shared" si="61"/>
        <v>2.9034707642828428</v>
      </c>
      <c r="AK295" s="4">
        <f t="shared" si="58"/>
        <v>0.13826051258489727</v>
      </c>
      <c r="AL295" t="s">
        <v>3</v>
      </c>
    </row>
    <row r="296" spans="1:38" x14ac:dyDescent="0.3">
      <c r="A296" s="12" t="s">
        <v>423</v>
      </c>
      <c r="B296" s="27" t="s">
        <v>496</v>
      </c>
      <c r="C296" t="s">
        <v>79</v>
      </c>
      <c r="D296" t="s">
        <v>46</v>
      </c>
      <c r="E296" s="13">
        <v>305</v>
      </c>
      <c r="F296">
        <v>914.4</v>
      </c>
      <c r="G296" s="5">
        <v>44.7</v>
      </c>
      <c r="L296" s="5">
        <v>30722</v>
      </c>
      <c r="M296" s="5">
        <f t="shared" si="62"/>
        <v>190.869</v>
      </c>
      <c r="N296" s="29">
        <v>1.4E-2</v>
      </c>
      <c r="O296" s="5">
        <v>78</v>
      </c>
      <c r="P296" s="29">
        <f t="shared" si="55"/>
        <v>2.5388972072130723E-3</v>
      </c>
      <c r="Q296" t="s">
        <v>774</v>
      </c>
      <c r="R296" s="29">
        <f t="shared" si="63"/>
        <v>1.5999999999999999E-3</v>
      </c>
      <c r="S296" s="6">
        <v>22</v>
      </c>
      <c r="T296" s="6">
        <v>300</v>
      </c>
      <c r="U296" s="6">
        <f t="shared" si="53"/>
        <v>300</v>
      </c>
      <c r="V296" s="18">
        <f t="shared" si="66"/>
        <v>1576.6503000545554</v>
      </c>
      <c r="W296" s="18">
        <f t="shared" si="64"/>
        <v>1854.8827059465359</v>
      </c>
      <c r="X296" s="6">
        <f t="shared" si="65"/>
        <v>871.79487179487182</v>
      </c>
      <c r="Y296" s="5">
        <v>68000</v>
      </c>
      <c r="Z296" s="6">
        <f t="shared" si="59"/>
        <v>4.6904157598234297</v>
      </c>
      <c r="AB296" s="6">
        <v>3.43</v>
      </c>
      <c r="AC296" s="4">
        <v>0.47</v>
      </c>
      <c r="AD296" s="31" t="s">
        <v>777</v>
      </c>
      <c r="AE296" s="6">
        <v>0.48</v>
      </c>
      <c r="AF296" s="4">
        <f t="shared" si="60"/>
        <v>0.10060898023921265</v>
      </c>
      <c r="AG296" s="4">
        <f t="shared" si="56"/>
        <v>0.37286150198000745</v>
      </c>
      <c r="AH296" s="6">
        <f t="shared" si="57"/>
        <v>0.4879892670728786</v>
      </c>
      <c r="AI296">
        <v>35</v>
      </c>
      <c r="AJ296" s="6">
        <f t="shared" si="61"/>
        <v>2.5672057798804415</v>
      </c>
      <c r="AK296" s="4">
        <f t="shared" si="58"/>
        <v>0.11669117181274734</v>
      </c>
      <c r="AL296" t="s">
        <v>3</v>
      </c>
    </row>
    <row r="297" spans="1:38" x14ac:dyDescent="0.3">
      <c r="A297" s="12" t="s">
        <v>423</v>
      </c>
      <c r="B297" s="27" t="s">
        <v>497</v>
      </c>
      <c r="C297" t="s">
        <v>79</v>
      </c>
      <c r="D297" t="s">
        <v>46</v>
      </c>
      <c r="E297" s="13">
        <v>305</v>
      </c>
      <c r="F297">
        <v>914.4</v>
      </c>
      <c r="G297" s="5">
        <v>43.2</v>
      </c>
      <c r="L297" s="5">
        <v>30503</v>
      </c>
      <c r="M297" s="5">
        <f t="shared" si="62"/>
        <v>184.464</v>
      </c>
      <c r="N297" s="29">
        <v>1.4E-2</v>
      </c>
      <c r="O297" s="5">
        <v>78</v>
      </c>
      <c r="P297" s="29">
        <f t="shared" si="55"/>
        <v>2.5571255286365277E-3</v>
      </c>
      <c r="Q297" t="s">
        <v>774</v>
      </c>
      <c r="R297" s="29">
        <f t="shared" si="63"/>
        <v>2.3622047244094488E-3</v>
      </c>
      <c r="S297" s="6">
        <v>21</v>
      </c>
      <c r="T297" s="6">
        <v>254</v>
      </c>
      <c r="U297" s="6">
        <f t="shared" si="53"/>
        <v>254</v>
      </c>
      <c r="V297" s="18">
        <f t="shared" si="66"/>
        <v>1576.6503000545554</v>
      </c>
      <c r="W297" s="18">
        <f t="shared" si="64"/>
        <v>1854.8827059465359</v>
      </c>
      <c r="X297" s="6">
        <f t="shared" si="65"/>
        <v>871.79487179487182</v>
      </c>
      <c r="Y297" s="5">
        <v>68000</v>
      </c>
      <c r="Z297" s="6">
        <f t="shared" si="59"/>
        <v>4.5825756949558398</v>
      </c>
      <c r="AB297" s="6">
        <v>3.42</v>
      </c>
      <c r="AC297" s="4">
        <v>0.47</v>
      </c>
      <c r="AD297" s="31" t="s">
        <v>777</v>
      </c>
      <c r="AE297" s="6">
        <v>0.6</v>
      </c>
      <c r="AF297" s="4">
        <f t="shared" si="60"/>
        <v>0.10615661535243216</v>
      </c>
      <c r="AG297" s="4">
        <f t="shared" si="56"/>
        <v>0.36131870152390216</v>
      </c>
      <c r="AH297" s="6">
        <f t="shared" si="57"/>
        <v>0.53134633602093939</v>
      </c>
      <c r="AI297">
        <v>36</v>
      </c>
      <c r="AJ297" s="6">
        <f t="shared" si="61"/>
        <v>2.7322404371584699</v>
      </c>
      <c r="AK297" s="4">
        <f t="shared" si="58"/>
        <v>0.13010668748373666</v>
      </c>
      <c r="AL297" t="s">
        <v>3</v>
      </c>
    </row>
    <row r="298" spans="1:38" x14ac:dyDescent="0.3">
      <c r="A298" s="12" t="s">
        <v>423</v>
      </c>
      <c r="B298" s="27" t="s">
        <v>498</v>
      </c>
      <c r="C298" t="s">
        <v>79</v>
      </c>
      <c r="D298" t="s">
        <v>46</v>
      </c>
      <c r="E298" s="13">
        <v>305</v>
      </c>
      <c r="F298">
        <v>914.4</v>
      </c>
      <c r="G298" s="5">
        <v>44.5</v>
      </c>
      <c r="L298" s="5">
        <v>30693</v>
      </c>
      <c r="M298" s="5">
        <f t="shared" si="62"/>
        <v>190.01499999999999</v>
      </c>
      <c r="N298" s="29">
        <v>1.4E-2</v>
      </c>
      <c r="O298" s="5">
        <v>78</v>
      </c>
      <c r="P298" s="29">
        <f t="shared" si="55"/>
        <v>2.5412960609911056E-3</v>
      </c>
      <c r="Q298" t="s">
        <v>774</v>
      </c>
      <c r="R298" s="29">
        <f t="shared" si="63"/>
        <v>2.2834645669291337E-3</v>
      </c>
      <c r="S298" s="6">
        <v>19</v>
      </c>
      <c r="T298" s="6">
        <v>254</v>
      </c>
      <c r="U298" s="6">
        <f t="shared" si="53"/>
        <v>254</v>
      </c>
      <c r="V298" s="18">
        <f t="shared" si="66"/>
        <v>1576.6503000545554</v>
      </c>
      <c r="W298" s="18">
        <f t="shared" si="64"/>
        <v>1854.8827059465359</v>
      </c>
      <c r="X298" s="6">
        <f t="shared" si="65"/>
        <v>871.79487179487182</v>
      </c>
      <c r="Y298" s="5">
        <v>68000</v>
      </c>
      <c r="Z298" s="6">
        <f t="shared" si="59"/>
        <v>4.358898943540674</v>
      </c>
      <c r="AB298" s="6">
        <v>3.44</v>
      </c>
      <c r="AC298" s="4">
        <v>0.47</v>
      </c>
      <c r="AD298" s="31" t="s">
        <v>777</v>
      </c>
      <c r="AE298" s="6">
        <v>0.57999999999999996</v>
      </c>
      <c r="AF298" s="4">
        <f t="shared" si="60"/>
        <v>0.11660467756234492</v>
      </c>
      <c r="AG298" s="4">
        <f t="shared" si="56"/>
        <v>0.39803869458363611</v>
      </c>
      <c r="AH298" s="6">
        <f t="shared" si="57"/>
        <v>0.52979974740240643</v>
      </c>
      <c r="AI298">
        <v>36</v>
      </c>
      <c r="AJ298" s="6">
        <f t="shared" si="61"/>
        <v>2.6524221771965371</v>
      </c>
      <c r="AK298" s="4">
        <f t="shared" si="58"/>
        <v>0.13960116722087038</v>
      </c>
      <c r="AL298" t="s">
        <v>3</v>
      </c>
    </row>
    <row r="299" spans="1:38" x14ac:dyDescent="0.3">
      <c r="A299" s="12" t="s">
        <v>423</v>
      </c>
      <c r="B299" s="27" t="s">
        <v>564</v>
      </c>
      <c r="C299" t="s">
        <v>79</v>
      </c>
      <c r="D299" t="s">
        <v>46</v>
      </c>
      <c r="E299" s="13">
        <v>305</v>
      </c>
      <c r="F299">
        <v>914.4</v>
      </c>
      <c r="G299" s="5">
        <v>45</v>
      </c>
      <c r="L299" s="5">
        <v>30693</v>
      </c>
      <c r="M299" s="5">
        <f t="shared" si="62"/>
        <v>356.84999999999997</v>
      </c>
      <c r="N299" s="29">
        <v>2.5999999999999999E-2</v>
      </c>
      <c r="O299" s="5">
        <v>156</v>
      </c>
      <c r="P299" s="29">
        <f t="shared" si="55"/>
        <v>5.0825921219822112E-3</v>
      </c>
      <c r="Q299" t="s">
        <v>774</v>
      </c>
      <c r="R299" s="29">
        <f t="shared" si="63"/>
        <v>9.1338582677165346E-3</v>
      </c>
      <c r="S299" s="6">
        <v>30</v>
      </c>
      <c r="T299" s="6">
        <v>254</v>
      </c>
      <c r="U299" s="6">
        <f t="shared" si="53"/>
        <v>254</v>
      </c>
      <c r="V299" s="18">
        <f t="shared" si="66"/>
        <v>1585.0815850815852</v>
      </c>
      <c r="W299" s="18">
        <f t="shared" si="64"/>
        <v>1864.8018648018649</v>
      </c>
      <c r="X299" s="6">
        <f t="shared" si="65"/>
        <v>820.51282051282055</v>
      </c>
      <c r="Y299" s="5">
        <v>128000</v>
      </c>
      <c r="Z299" s="6">
        <f t="shared" si="59"/>
        <v>5.4772255750516612</v>
      </c>
      <c r="AB299" s="6">
        <v>2.69</v>
      </c>
      <c r="AC299" s="4">
        <v>0.44</v>
      </c>
      <c r="AD299" s="31" t="s">
        <v>777</v>
      </c>
      <c r="AE299" s="6">
        <v>2.3199999999999998</v>
      </c>
      <c r="AF299" s="4">
        <f t="shared" si="60"/>
        <v>0.13901106658412885</v>
      </c>
      <c r="AG299" s="4">
        <f t="shared" si="56"/>
        <v>0.48867743923449136</v>
      </c>
      <c r="AH299" s="6">
        <f t="shared" si="57"/>
        <v>0.54953244070737106</v>
      </c>
      <c r="AI299">
        <v>82</v>
      </c>
      <c r="AJ299" s="6">
        <f t="shared" si="61"/>
        <v>5.9744990892531877</v>
      </c>
      <c r="AK299" s="4">
        <f t="shared" si="58"/>
        <v>0.19914996964177292</v>
      </c>
      <c r="AL299" t="s">
        <v>133</v>
      </c>
    </row>
    <row r="300" spans="1:38" x14ac:dyDescent="0.3">
      <c r="A300" s="12" t="s">
        <v>423</v>
      </c>
      <c r="B300" s="27" t="s">
        <v>565</v>
      </c>
      <c r="C300" t="s">
        <v>79</v>
      </c>
      <c r="D300" t="s">
        <v>46</v>
      </c>
      <c r="E300" s="13">
        <v>305</v>
      </c>
      <c r="F300">
        <v>914.4</v>
      </c>
      <c r="G300" s="5">
        <v>43</v>
      </c>
      <c r="L300" s="5">
        <v>30532</v>
      </c>
      <c r="M300" s="5">
        <f t="shared" si="62"/>
        <v>327.875</v>
      </c>
      <c r="N300" s="29">
        <v>2.5000000000000001E-2</v>
      </c>
      <c r="O300" s="5">
        <v>156</v>
      </c>
      <c r="P300" s="29">
        <f t="shared" si="55"/>
        <v>5.109393423293594E-3</v>
      </c>
      <c r="Q300" t="s">
        <v>774</v>
      </c>
      <c r="R300" s="29">
        <f t="shared" si="63"/>
        <v>6.463414634146342E-3</v>
      </c>
      <c r="S300" s="6">
        <v>32</v>
      </c>
      <c r="T300" s="6">
        <v>246</v>
      </c>
      <c r="U300" s="6">
        <f t="shared" si="53"/>
        <v>246</v>
      </c>
      <c r="V300" s="18">
        <f t="shared" si="66"/>
        <v>1586.182336182336</v>
      </c>
      <c r="W300" s="18">
        <f t="shared" si="64"/>
        <v>1866.0968660968661</v>
      </c>
      <c r="X300" s="6">
        <f t="shared" si="65"/>
        <v>839.74358974358972</v>
      </c>
      <c r="Y300" s="5">
        <v>131000</v>
      </c>
      <c r="Z300" s="6">
        <f t="shared" si="59"/>
        <v>5.6568542494923806</v>
      </c>
      <c r="AB300" s="6">
        <v>3.55</v>
      </c>
      <c r="AC300" s="4">
        <v>0.45</v>
      </c>
      <c r="AD300" s="31" t="s">
        <v>777</v>
      </c>
      <c r="AE300" s="6">
        <v>1.59</v>
      </c>
      <c r="AF300" s="4">
        <f t="shared" si="60"/>
        <v>0.13408063670902659</v>
      </c>
      <c r="AG300" s="4">
        <f t="shared" si="56"/>
        <v>0.44545092489482802</v>
      </c>
      <c r="AH300" s="6">
        <f t="shared" si="57"/>
        <v>0.56855516677762896</v>
      </c>
      <c r="AI300">
        <v>62</v>
      </c>
      <c r="AJ300" s="6">
        <f t="shared" si="61"/>
        <v>4.7274113610369808</v>
      </c>
      <c r="AK300" s="4">
        <f t="shared" si="58"/>
        <v>0.14773160503240565</v>
      </c>
      <c r="AL300" t="s">
        <v>133</v>
      </c>
    </row>
    <row r="301" spans="1:38" x14ac:dyDescent="0.3">
      <c r="A301" s="12" t="s">
        <v>423</v>
      </c>
      <c r="B301" s="27" t="s">
        <v>566</v>
      </c>
      <c r="C301" t="s">
        <v>79</v>
      </c>
      <c r="D301" t="s">
        <v>46</v>
      </c>
      <c r="E301" s="13">
        <v>305</v>
      </c>
      <c r="F301">
        <v>914.4</v>
      </c>
      <c r="G301" s="5">
        <v>45</v>
      </c>
      <c r="L301" s="5">
        <v>30693</v>
      </c>
      <c r="M301" s="5">
        <f t="shared" si="62"/>
        <v>384.3</v>
      </c>
      <c r="N301" s="29">
        <v>2.8000000000000001E-2</v>
      </c>
      <c r="O301" s="5">
        <v>156</v>
      </c>
      <c r="P301" s="29">
        <f t="shared" si="55"/>
        <v>5.0825921219822112E-3</v>
      </c>
      <c r="Q301" t="s">
        <v>774</v>
      </c>
      <c r="R301" s="29">
        <f t="shared" si="63"/>
        <v>7.8827361563517905E-3</v>
      </c>
      <c r="S301" s="6">
        <v>24</v>
      </c>
      <c r="T301" s="6">
        <v>307</v>
      </c>
      <c r="U301" s="6">
        <f t="shared" si="53"/>
        <v>307</v>
      </c>
      <c r="V301" s="18">
        <f t="shared" si="66"/>
        <v>1585.0815850815852</v>
      </c>
      <c r="W301" s="18">
        <f t="shared" si="64"/>
        <v>1864.8018648018649</v>
      </c>
      <c r="X301" s="6">
        <f t="shared" si="65"/>
        <v>820.51282051282055</v>
      </c>
      <c r="Y301" s="5">
        <v>128000</v>
      </c>
      <c r="Z301" s="6">
        <f t="shared" si="59"/>
        <v>4.8989794855663558</v>
      </c>
      <c r="AB301" s="6">
        <v>3.58</v>
      </c>
      <c r="AC301" s="4">
        <v>0.44</v>
      </c>
      <c r="AD301" s="31" t="s">
        <v>777</v>
      </c>
      <c r="AE301" s="6">
        <v>2.42</v>
      </c>
      <c r="AF301" s="4">
        <f t="shared" si="60"/>
        <v>0.17376383323016106</v>
      </c>
      <c r="AG301" s="4">
        <f t="shared" si="56"/>
        <v>0.69384679904311419</v>
      </c>
      <c r="AH301" s="6">
        <f t="shared" si="57"/>
        <v>0.48379574978134199</v>
      </c>
      <c r="AI301">
        <v>57</v>
      </c>
      <c r="AJ301" s="6">
        <f t="shared" si="61"/>
        <v>4.1530054644808745</v>
      </c>
      <c r="AK301" s="4">
        <f t="shared" si="58"/>
        <v>0.17304189435336978</v>
      </c>
      <c r="AL301" t="s">
        <v>133</v>
      </c>
    </row>
    <row r="302" spans="1:38" x14ac:dyDescent="0.3">
      <c r="A302" s="12" t="s">
        <v>423</v>
      </c>
      <c r="B302" s="27" t="s">
        <v>567</v>
      </c>
      <c r="C302" t="s">
        <v>79</v>
      </c>
      <c r="D302" t="s">
        <v>46</v>
      </c>
      <c r="E302" s="13">
        <v>305</v>
      </c>
      <c r="F302">
        <v>914.4</v>
      </c>
      <c r="G302" s="5">
        <v>43</v>
      </c>
      <c r="L302" s="5">
        <v>30503</v>
      </c>
      <c r="M302" s="5">
        <f t="shared" si="62"/>
        <v>367.21999999999997</v>
      </c>
      <c r="N302" s="29">
        <v>2.8000000000000001E-2</v>
      </c>
      <c r="O302" s="5">
        <v>156</v>
      </c>
      <c r="P302" s="29">
        <f t="shared" si="55"/>
        <v>5.1142510572730554E-3</v>
      </c>
      <c r="Q302" t="s">
        <v>774</v>
      </c>
      <c r="R302" s="29">
        <f t="shared" si="63"/>
        <v>4.6850393700787396E-3</v>
      </c>
      <c r="S302" s="6">
        <v>22</v>
      </c>
      <c r="T302" s="6">
        <v>254</v>
      </c>
      <c r="U302" s="6">
        <f t="shared" si="53"/>
        <v>254</v>
      </c>
      <c r="V302" s="18">
        <f t="shared" si="66"/>
        <v>1574.0740740740741</v>
      </c>
      <c r="W302" s="18">
        <f t="shared" si="64"/>
        <v>1851.851851851852</v>
      </c>
      <c r="X302" s="6">
        <f t="shared" si="65"/>
        <v>833.33333333333337</v>
      </c>
      <c r="Y302" s="5">
        <v>130000</v>
      </c>
      <c r="Z302" s="6">
        <f t="shared" si="59"/>
        <v>4.6904157598234297</v>
      </c>
      <c r="AB302" s="6">
        <v>3.56</v>
      </c>
      <c r="AC302" s="4">
        <v>0.45</v>
      </c>
      <c r="AD302" s="31" t="s">
        <v>777</v>
      </c>
      <c r="AE302" s="6">
        <v>1.19</v>
      </c>
      <c r="AF302" s="4">
        <f t="shared" si="60"/>
        <v>0.19372163095731271</v>
      </c>
      <c r="AG302" s="4">
        <f t="shared" si="56"/>
        <v>0.68919136352542909</v>
      </c>
      <c r="AH302" s="6">
        <f t="shared" si="57"/>
        <v>0.53093909125749006</v>
      </c>
      <c r="AI302">
        <v>57</v>
      </c>
      <c r="AJ302" s="6">
        <f t="shared" si="61"/>
        <v>4.3461685093404503</v>
      </c>
      <c r="AK302" s="4">
        <f t="shared" si="58"/>
        <v>0.19755311406092957</v>
      </c>
      <c r="AL302" t="s">
        <v>133</v>
      </c>
    </row>
    <row r="303" spans="1:38" x14ac:dyDescent="0.3">
      <c r="A303" s="12" t="s">
        <v>423</v>
      </c>
      <c r="B303" s="27" t="s">
        <v>568</v>
      </c>
      <c r="C303" t="s">
        <v>79</v>
      </c>
      <c r="D303" t="s">
        <v>46</v>
      </c>
      <c r="E303" s="13">
        <v>305</v>
      </c>
      <c r="F303">
        <v>914.4</v>
      </c>
      <c r="G303" s="5">
        <v>45</v>
      </c>
      <c r="L303" s="5">
        <v>30693</v>
      </c>
      <c r="M303" s="5">
        <f t="shared" si="62"/>
        <v>398.02500000000003</v>
      </c>
      <c r="N303" s="29">
        <v>2.9000000000000001E-2</v>
      </c>
      <c r="O303" s="5">
        <v>156</v>
      </c>
      <c r="P303" s="29">
        <f t="shared" si="55"/>
        <v>5.0825921219822112E-3</v>
      </c>
      <c r="Q303" t="s">
        <v>774</v>
      </c>
      <c r="R303" s="29">
        <f t="shared" si="63"/>
        <v>3.1666666666666666E-3</v>
      </c>
      <c r="S303" s="6">
        <v>21</v>
      </c>
      <c r="T303" s="6">
        <v>300</v>
      </c>
      <c r="U303" s="6">
        <f t="shared" si="53"/>
        <v>300</v>
      </c>
      <c r="V303" s="18">
        <f t="shared" si="66"/>
        <v>1597.4650349650349</v>
      </c>
      <c r="W303" s="18">
        <f t="shared" si="64"/>
        <v>1879.3706293706293</v>
      </c>
      <c r="X303" s="6">
        <f t="shared" si="65"/>
        <v>826.92307692307691</v>
      </c>
      <c r="Y303" s="5">
        <v>129000</v>
      </c>
      <c r="Z303" s="6">
        <f t="shared" si="59"/>
        <v>4.5825756949558398</v>
      </c>
      <c r="AB303" s="6">
        <v>3.56</v>
      </c>
      <c r="AC303" s="4">
        <v>0.44</v>
      </c>
      <c r="AD303" s="31" t="s">
        <v>777</v>
      </c>
      <c r="AE303" s="6">
        <v>0.95</v>
      </c>
      <c r="AF303" s="4">
        <f t="shared" si="60"/>
        <v>0.20013870077402479</v>
      </c>
      <c r="AG303" s="4">
        <f t="shared" si="56"/>
        <v>0.80091729532644407</v>
      </c>
      <c r="AH303" s="6">
        <f t="shared" si="57"/>
        <v>0.48273596199860241</v>
      </c>
      <c r="AI303">
        <v>49</v>
      </c>
      <c r="AJ303" s="6">
        <f t="shared" ref="AJ303:AJ334" si="67">1000*AI303/(G303*E303)</f>
        <v>3.5701275045537342</v>
      </c>
      <c r="AK303" s="4">
        <f t="shared" si="58"/>
        <v>0.17000607164541592</v>
      </c>
      <c r="AL303" t="s">
        <v>133</v>
      </c>
    </row>
    <row r="304" spans="1:38" x14ac:dyDescent="0.3">
      <c r="A304" s="12" t="s">
        <v>423</v>
      </c>
      <c r="B304" s="27" t="s">
        <v>569</v>
      </c>
      <c r="C304" t="s">
        <v>79</v>
      </c>
      <c r="D304" t="s">
        <v>46</v>
      </c>
      <c r="E304" s="13">
        <v>305</v>
      </c>
      <c r="F304">
        <v>914.4</v>
      </c>
      <c r="G304" s="5">
        <v>43</v>
      </c>
      <c r="L304" s="5">
        <v>30503</v>
      </c>
      <c r="M304" s="5">
        <f t="shared" si="62"/>
        <v>393.45</v>
      </c>
      <c r="N304" s="29">
        <v>0.03</v>
      </c>
      <c r="O304" s="5">
        <v>156</v>
      </c>
      <c r="P304" s="29">
        <f t="shared" si="55"/>
        <v>5.1142510572730554E-3</v>
      </c>
      <c r="Q304" t="s">
        <v>774</v>
      </c>
      <c r="R304" s="29">
        <f t="shared" si="63"/>
        <v>6.7479674796747961E-3</v>
      </c>
      <c r="S304" s="6">
        <v>17</v>
      </c>
      <c r="T304" s="6">
        <v>246</v>
      </c>
      <c r="U304" s="6">
        <f t="shared" si="53"/>
        <v>246</v>
      </c>
      <c r="V304" s="18">
        <f t="shared" si="66"/>
        <v>1585.0815850815852</v>
      </c>
      <c r="W304" s="18">
        <f t="shared" si="64"/>
        <v>1864.8018648018649</v>
      </c>
      <c r="X304" s="6">
        <f t="shared" si="65"/>
        <v>820.51282051282055</v>
      </c>
      <c r="Y304" s="5">
        <v>128000</v>
      </c>
      <c r="Z304" s="6">
        <f t="shared" si="59"/>
        <v>4.1231056256176606</v>
      </c>
      <c r="AB304" s="6">
        <v>3.55</v>
      </c>
      <c r="AC304" s="4">
        <v>0.44</v>
      </c>
      <c r="AD304" s="31" t="s">
        <v>777</v>
      </c>
      <c r="AE304" s="6">
        <v>1.66</v>
      </c>
      <c r="AF304" s="4">
        <f t="shared" si="60"/>
        <v>0.24684167998904641</v>
      </c>
      <c r="AG304" s="4">
        <f t="shared" si="56"/>
        <v>0.91097089249220864</v>
      </c>
      <c r="AH304" s="6">
        <f t="shared" si="57"/>
        <v>0.52345607237660852</v>
      </c>
      <c r="AI304">
        <v>53</v>
      </c>
      <c r="AJ304" s="6">
        <f t="shared" si="67"/>
        <v>4.041174227983225</v>
      </c>
      <c r="AK304" s="4">
        <f t="shared" si="58"/>
        <v>0.23771613105783676</v>
      </c>
      <c r="AL304" t="s">
        <v>133</v>
      </c>
    </row>
    <row r="305" spans="1:38" x14ac:dyDescent="0.3">
      <c r="A305" s="12" t="s">
        <v>423</v>
      </c>
      <c r="B305" s="27" t="s">
        <v>570</v>
      </c>
      <c r="C305" t="s">
        <v>79</v>
      </c>
      <c r="D305" t="s">
        <v>46</v>
      </c>
      <c r="E305" s="13">
        <v>305</v>
      </c>
      <c r="F305">
        <v>914.4</v>
      </c>
      <c r="G305" s="5">
        <v>45</v>
      </c>
      <c r="L305" s="5">
        <v>30693</v>
      </c>
      <c r="M305" s="5">
        <f t="shared" si="62"/>
        <v>425.47500000000002</v>
      </c>
      <c r="N305" s="29">
        <v>3.1E-2</v>
      </c>
      <c r="O305" s="5">
        <v>156</v>
      </c>
      <c r="P305" s="29">
        <f t="shared" si="55"/>
        <v>5.0825921219822112E-3</v>
      </c>
      <c r="Q305" t="s">
        <v>774</v>
      </c>
      <c r="R305" s="29">
        <f t="shared" si="63"/>
        <v>8.8461538461538456E-3</v>
      </c>
      <c r="S305" s="6">
        <v>17</v>
      </c>
      <c r="T305" s="6">
        <v>234</v>
      </c>
      <c r="U305" s="6">
        <f t="shared" si="53"/>
        <v>234</v>
      </c>
      <c r="V305" s="18">
        <f t="shared" si="66"/>
        <v>1586.182336182336</v>
      </c>
      <c r="W305" s="18">
        <f t="shared" si="64"/>
        <v>1866.0968660968661</v>
      </c>
      <c r="X305" s="6">
        <f t="shared" si="65"/>
        <v>839.74358974358972</v>
      </c>
      <c r="Y305" s="5">
        <v>131000</v>
      </c>
      <c r="Z305" s="6">
        <f t="shared" si="59"/>
        <v>4.1231056256176606</v>
      </c>
      <c r="AB305" s="6">
        <v>3.55</v>
      </c>
      <c r="AC305" s="4">
        <v>0.45</v>
      </c>
      <c r="AD305" s="31" t="s">
        <v>777</v>
      </c>
      <c r="AE305" s="6">
        <v>2.0699999999999998</v>
      </c>
      <c r="AF305" s="4">
        <f t="shared" si="60"/>
        <v>0.25106318551269596</v>
      </c>
      <c r="AG305" s="4">
        <f t="shared" si="56"/>
        <v>0.90093634387692234</v>
      </c>
      <c r="AH305" s="6">
        <f t="shared" si="57"/>
        <v>0.5263751037984169</v>
      </c>
      <c r="AI305">
        <v>54</v>
      </c>
      <c r="AJ305" s="6">
        <f t="shared" si="67"/>
        <v>3.9344262295081966</v>
      </c>
      <c r="AK305" s="4">
        <f t="shared" si="58"/>
        <v>0.23143683702989393</v>
      </c>
      <c r="AL305" t="s">
        <v>133</v>
      </c>
    </row>
    <row r="306" spans="1:38" x14ac:dyDescent="0.3">
      <c r="A306" s="12" t="s">
        <v>423</v>
      </c>
      <c r="B306" s="27" t="s">
        <v>571</v>
      </c>
      <c r="C306" t="s">
        <v>79</v>
      </c>
      <c r="D306" t="s">
        <v>46</v>
      </c>
      <c r="E306" s="13">
        <v>305</v>
      </c>
      <c r="F306">
        <v>914.4</v>
      </c>
      <c r="G306" s="5">
        <v>46</v>
      </c>
      <c r="L306" s="5">
        <v>30868</v>
      </c>
      <c r="M306" s="5">
        <f t="shared" si="62"/>
        <v>589.2600000000001</v>
      </c>
      <c r="N306" s="29">
        <v>4.2000000000000003E-2</v>
      </c>
      <c r="O306" s="5">
        <v>229</v>
      </c>
      <c r="P306" s="29">
        <f t="shared" si="55"/>
        <v>7.4186860178825972E-3</v>
      </c>
      <c r="Q306" t="s">
        <v>774</v>
      </c>
      <c r="R306" s="29">
        <f t="shared" si="63"/>
        <v>4.4881889763779522E-3</v>
      </c>
      <c r="S306" s="6">
        <v>22</v>
      </c>
      <c r="T306" s="6">
        <v>254</v>
      </c>
      <c r="U306" s="6">
        <f t="shared" si="53"/>
        <v>254</v>
      </c>
      <c r="V306" s="18">
        <f t="shared" si="66"/>
        <v>1579.6689347009242</v>
      </c>
      <c r="W306" s="18">
        <f t="shared" si="64"/>
        <v>1858.4340408246167</v>
      </c>
      <c r="X306" s="6">
        <f t="shared" si="65"/>
        <v>799.12663755458516</v>
      </c>
      <c r="Y306" s="5">
        <v>183000</v>
      </c>
      <c r="Z306" s="6">
        <f t="shared" si="59"/>
        <v>4.6904157598234297</v>
      </c>
      <c r="AB306" s="6">
        <v>3.63</v>
      </c>
      <c r="AC306" s="4">
        <v>0.43</v>
      </c>
      <c r="AD306" s="31" t="s">
        <v>777</v>
      </c>
      <c r="AE306" s="6">
        <v>1.1399999999999999</v>
      </c>
      <c r="AF306" s="4">
        <f t="shared" si="60"/>
        <v>0.26947589147926065</v>
      </c>
      <c r="AG306" s="4">
        <f t="shared" si="56"/>
        <v>1.0175939926704203</v>
      </c>
      <c r="AH306" s="6">
        <f t="shared" si="57"/>
        <v>0.52347488841146883</v>
      </c>
      <c r="AI306">
        <v>58</v>
      </c>
      <c r="AJ306" s="6">
        <f t="shared" si="67"/>
        <v>4.1339985744832504</v>
      </c>
      <c r="AK306" s="4">
        <f t="shared" si="58"/>
        <v>0.18790902611287502</v>
      </c>
      <c r="AL306" t="s">
        <v>133</v>
      </c>
    </row>
    <row r="307" spans="1:38" x14ac:dyDescent="0.3">
      <c r="A307" s="12" t="s">
        <v>424</v>
      </c>
      <c r="B307" s="27" t="s">
        <v>499</v>
      </c>
      <c r="E307" s="13">
        <v>647</v>
      </c>
      <c r="G307" s="5">
        <v>89</v>
      </c>
      <c r="L307" s="5">
        <v>141716</v>
      </c>
      <c r="M307" s="5">
        <f t="shared" si="62"/>
        <v>345.49800000000005</v>
      </c>
      <c r="N307" s="29">
        <v>6.0000000000000001E-3</v>
      </c>
      <c r="O307" s="5">
        <v>604</v>
      </c>
      <c r="P307" s="29">
        <f t="shared" si="55"/>
        <v>4.2620452171949529E-3</v>
      </c>
      <c r="Q307" t="s">
        <v>774</v>
      </c>
      <c r="R307" s="29">
        <f t="shared" si="63"/>
        <v>5.7184750733137828E-3</v>
      </c>
      <c r="S307" s="6">
        <v>47</v>
      </c>
      <c r="T307" s="6">
        <v>341</v>
      </c>
      <c r="U307" s="6">
        <f t="shared" si="53"/>
        <v>341</v>
      </c>
      <c r="V307" s="18">
        <f t="shared" si="66"/>
        <v>1638.8058107242041</v>
      </c>
      <c r="W307" s="18">
        <f t="shared" si="64"/>
        <v>1928.0068361461226</v>
      </c>
      <c r="X307" s="6">
        <f t="shared" si="65"/>
        <v>1195.364238410596</v>
      </c>
      <c r="Y307" s="5">
        <v>722000</v>
      </c>
      <c r="Z307" s="6">
        <f t="shared" si="59"/>
        <v>6.8556546004010439</v>
      </c>
      <c r="AB307" s="6">
        <v>3.25</v>
      </c>
      <c r="AC307" s="4">
        <v>0.62</v>
      </c>
      <c r="AD307" s="31" t="s">
        <v>777</v>
      </c>
      <c r="AE307" s="6">
        <v>1.95</v>
      </c>
      <c r="AF307" s="4">
        <f t="shared" si="60"/>
        <v>0.10839779649199507</v>
      </c>
      <c r="AG307" s="4">
        <f t="shared" si="56"/>
        <v>0.19214179718102958</v>
      </c>
      <c r="AH307" s="6">
        <f t="shared" si="57"/>
        <v>0.77343859830454964</v>
      </c>
      <c r="AI307">
        <v>328</v>
      </c>
      <c r="AJ307" s="6">
        <f t="shared" si="67"/>
        <v>5.6961255926228231</v>
      </c>
      <c r="AK307" s="4">
        <f t="shared" si="58"/>
        <v>0.12119416154516645</v>
      </c>
      <c r="AL307" t="s">
        <v>3</v>
      </c>
    </row>
    <row r="308" spans="1:38" x14ac:dyDescent="0.3">
      <c r="A308" s="12" t="s">
        <v>424</v>
      </c>
      <c r="B308" s="27" t="s">
        <v>500</v>
      </c>
      <c r="E308" s="13">
        <v>647</v>
      </c>
      <c r="G308" s="5">
        <v>89</v>
      </c>
      <c r="L308" s="5">
        <v>146558</v>
      </c>
      <c r="M308" s="5">
        <f t="shared" si="62"/>
        <v>345.49800000000005</v>
      </c>
      <c r="N308" s="29">
        <v>6.0000000000000001E-3</v>
      </c>
      <c r="O308" s="5">
        <v>604</v>
      </c>
      <c r="P308" s="29">
        <f t="shared" si="55"/>
        <v>4.1212352788657048E-3</v>
      </c>
      <c r="Q308" t="s">
        <v>774</v>
      </c>
      <c r="R308" s="29">
        <f t="shared" si="63"/>
        <v>3.812316715542522E-3</v>
      </c>
      <c r="S308" s="6">
        <v>43</v>
      </c>
      <c r="T308" s="6">
        <v>341</v>
      </c>
      <c r="U308" s="6">
        <f t="shared" si="53"/>
        <v>341</v>
      </c>
      <c r="V308" s="18">
        <f t="shared" si="66"/>
        <v>1638.8058107242041</v>
      </c>
      <c r="W308" s="18">
        <f t="shared" si="64"/>
        <v>1928.0068361461226</v>
      </c>
      <c r="X308" s="6">
        <f t="shared" si="65"/>
        <v>1195.364238410596</v>
      </c>
      <c r="Y308" s="5">
        <v>722000</v>
      </c>
      <c r="Z308" s="6">
        <f t="shared" si="59"/>
        <v>6.5574385243020004</v>
      </c>
      <c r="AB308" s="6">
        <v>3.25</v>
      </c>
      <c r="AC308" s="4">
        <v>0.62</v>
      </c>
      <c r="AD308" s="31" t="s">
        <v>777</v>
      </c>
      <c r="AE308" s="6">
        <v>1.3</v>
      </c>
      <c r="AF308" s="4">
        <f t="shared" si="60"/>
        <v>0.11456691326586474</v>
      </c>
      <c r="AG308" s="4">
        <f t="shared" si="56"/>
        <v>0.20464893772945822</v>
      </c>
      <c r="AH308" s="6">
        <f t="shared" si="57"/>
        <v>0.76749747212595409</v>
      </c>
      <c r="AI308">
        <v>280</v>
      </c>
      <c r="AJ308" s="6">
        <f t="shared" si="67"/>
        <v>4.8625462376048487</v>
      </c>
      <c r="AK308" s="4">
        <f t="shared" si="58"/>
        <v>0.11308247064197323</v>
      </c>
      <c r="AL308" t="s">
        <v>3</v>
      </c>
    </row>
    <row r="309" spans="1:38" x14ac:dyDescent="0.3">
      <c r="A309" s="12" t="s">
        <v>424</v>
      </c>
      <c r="B309" s="27" t="s">
        <v>501</v>
      </c>
      <c r="E309" s="13">
        <v>647</v>
      </c>
      <c r="G309" s="5">
        <v>89</v>
      </c>
      <c r="L309" s="5">
        <v>143860</v>
      </c>
      <c r="M309" s="5">
        <f t="shared" si="62"/>
        <v>345.49800000000005</v>
      </c>
      <c r="N309" s="29">
        <v>6.0000000000000001E-3</v>
      </c>
      <c r="O309" s="5">
        <v>604</v>
      </c>
      <c r="P309" s="29">
        <f t="shared" si="55"/>
        <v>4.1985263450576953E-3</v>
      </c>
      <c r="Q309" t="s">
        <v>774</v>
      </c>
      <c r="R309" s="29">
        <f t="shared" si="63"/>
        <v>3.812316715542522E-3</v>
      </c>
      <c r="S309" s="6">
        <v>45</v>
      </c>
      <c r="T309" s="6">
        <v>341</v>
      </c>
      <c r="U309" s="6">
        <f t="shared" si="53"/>
        <v>341</v>
      </c>
      <c r="V309" s="18">
        <f t="shared" si="66"/>
        <v>1638.8058107242041</v>
      </c>
      <c r="W309" s="18">
        <f t="shared" si="64"/>
        <v>1928.0068361461226</v>
      </c>
      <c r="X309" s="6">
        <f t="shared" si="65"/>
        <v>1195.364238410596</v>
      </c>
      <c r="Y309" s="5">
        <v>722000</v>
      </c>
      <c r="Z309" s="6">
        <f t="shared" si="59"/>
        <v>6.7082039324993694</v>
      </c>
      <c r="AB309" s="6">
        <v>4.5</v>
      </c>
      <c r="AC309" s="4">
        <v>0.62</v>
      </c>
      <c r="AD309" s="31" t="s">
        <v>777</v>
      </c>
      <c r="AE309" s="6">
        <v>1.3</v>
      </c>
      <c r="AF309" s="4">
        <f t="shared" si="60"/>
        <v>0.11152818326459367</v>
      </c>
      <c r="AG309" s="4">
        <f t="shared" si="56"/>
        <v>0.19836820823909349</v>
      </c>
      <c r="AH309" s="6">
        <f t="shared" si="57"/>
        <v>0.7707966056140122</v>
      </c>
      <c r="AI309">
        <v>241</v>
      </c>
      <c r="AJ309" s="6">
        <f t="shared" si="67"/>
        <v>4.1852630116527445</v>
      </c>
      <c r="AK309" s="4">
        <f t="shared" si="58"/>
        <v>9.3005844703394319E-2</v>
      </c>
      <c r="AL309" t="s">
        <v>3</v>
      </c>
    </row>
    <row r="310" spans="1:38" x14ac:dyDescent="0.3">
      <c r="A310" s="12" t="s">
        <v>424</v>
      </c>
      <c r="B310" s="27" t="s">
        <v>502</v>
      </c>
      <c r="E310" s="13">
        <v>647</v>
      </c>
      <c r="G310" s="5">
        <v>89</v>
      </c>
      <c r="L310" s="5">
        <v>144641</v>
      </c>
      <c r="M310" s="5">
        <f t="shared" si="62"/>
        <v>345.49800000000005</v>
      </c>
      <c r="N310" s="29">
        <v>6.0000000000000001E-3</v>
      </c>
      <c r="O310" s="5">
        <v>604</v>
      </c>
      <c r="P310" s="29">
        <f t="shared" si="55"/>
        <v>4.1758560850657838E-3</v>
      </c>
      <c r="Q310" t="s">
        <v>774</v>
      </c>
      <c r="R310" s="29">
        <f t="shared" si="63"/>
        <v>5.7184750733137828E-3</v>
      </c>
      <c r="S310" s="6">
        <v>44</v>
      </c>
      <c r="T310" s="6">
        <v>341</v>
      </c>
      <c r="U310" s="6">
        <f t="shared" si="53"/>
        <v>341</v>
      </c>
      <c r="V310" s="18">
        <f t="shared" si="66"/>
        <v>1638.8058107242041</v>
      </c>
      <c r="W310" s="18">
        <f t="shared" si="64"/>
        <v>1928.0068361461226</v>
      </c>
      <c r="X310" s="6">
        <f t="shared" si="65"/>
        <v>1195.364238410596</v>
      </c>
      <c r="Y310" s="5">
        <v>722000</v>
      </c>
      <c r="Z310" s="6">
        <f t="shared" si="59"/>
        <v>6.6332495807107996</v>
      </c>
      <c r="AB310" s="6">
        <v>4.5</v>
      </c>
      <c r="AC310" s="4">
        <v>0.62</v>
      </c>
      <c r="AD310" s="31" t="s">
        <v>777</v>
      </c>
      <c r="AE310" s="6">
        <v>1.95</v>
      </c>
      <c r="AF310" s="4">
        <f t="shared" si="60"/>
        <v>0.11344702338265712</v>
      </c>
      <c r="AG310" s="4">
        <f t="shared" si="56"/>
        <v>0.20203220947622347</v>
      </c>
      <c r="AH310" s="6">
        <f t="shared" si="57"/>
        <v>0.76983868007703771</v>
      </c>
      <c r="AI310">
        <v>266</v>
      </c>
      <c r="AJ310" s="6">
        <f t="shared" si="67"/>
        <v>4.6194189257246059</v>
      </c>
      <c r="AK310" s="4">
        <f t="shared" si="58"/>
        <v>0.10498679376646831</v>
      </c>
      <c r="AL310" t="s">
        <v>3</v>
      </c>
    </row>
    <row r="311" spans="1:38" x14ac:dyDescent="0.3">
      <c r="A311" s="12" t="s">
        <v>424</v>
      </c>
      <c r="B311" s="27" t="s">
        <v>572</v>
      </c>
      <c r="E311" s="13">
        <v>647</v>
      </c>
      <c r="G311" s="5">
        <v>89</v>
      </c>
      <c r="L311" s="5">
        <v>134410</v>
      </c>
      <c r="M311" s="5">
        <f t="shared" si="62"/>
        <v>345.49800000000005</v>
      </c>
      <c r="N311" s="29">
        <v>6.0000000000000001E-3</v>
      </c>
      <c r="O311" s="5">
        <v>604</v>
      </c>
      <c r="P311" s="29">
        <f t="shared" si="55"/>
        <v>4.49371326538204E-3</v>
      </c>
      <c r="Q311" t="s">
        <v>774</v>
      </c>
      <c r="R311" s="29">
        <f t="shared" si="63"/>
        <v>1.1348973607038123E-2</v>
      </c>
      <c r="S311" s="6">
        <v>46</v>
      </c>
      <c r="T311" s="6">
        <v>341</v>
      </c>
      <c r="U311" s="6">
        <f t="shared" si="53"/>
        <v>341</v>
      </c>
      <c r="V311" s="18">
        <f t="shared" si="66"/>
        <v>1638.8058107242041</v>
      </c>
      <c r="W311" s="18">
        <f t="shared" si="64"/>
        <v>1928.0068361461226</v>
      </c>
      <c r="X311" s="6">
        <f t="shared" si="65"/>
        <v>1195.364238410596</v>
      </c>
      <c r="Y311" s="5">
        <v>722000</v>
      </c>
      <c r="Z311" s="6">
        <f t="shared" si="59"/>
        <v>6.7823299831252681</v>
      </c>
      <c r="AB311" s="6">
        <v>1</v>
      </c>
      <c r="AC311" s="4">
        <v>0.62</v>
      </c>
      <c r="AD311" s="31" t="s">
        <v>777</v>
      </c>
      <c r="AE311" s="6">
        <v>3.87</v>
      </c>
      <c r="AF311" s="4">
        <f t="shared" si="60"/>
        <v>0.11677443771976076</v>
      </c>
      <c r="AG311" s="4">
        <f t="shared" si="56"/>
        <v>0.20457224806601143</v>
      </c>
      <c r="AH311" s="6">
        <f t="shared" si="57"/>
        <v>0.78257920470613895</v>
      </c>
      <c r="AI311">
        <v>637</v>
      </c>
      <c r="AJ311" s="6">
        <f t="shared" si="67"/>
        <v>11.062292690551031</v>
      </c>
      <c r="AK311" s="4">
        <f t="shared" si="58"/>
        <v>0.2404846237076311</v>
      </c>
      <c r="AL311" t="s">
        <v>133</v>
      </c>
    </row>
    <row r="312" spans="1:38" x14ac:dyDescent="0.3">
      <c r="A312" s="12" t="s">
        <v>424</v>
      </c>
      <c r="B312" s="27" t="s">
        <v>573</v>
      </c>
      <c r="E312" s="13">
        <v>647</v>
      </c>
      <c r="G312" s="5">
        <v>89</v>
      </c>
      <c r="L312" s="5">
        <v>134544</v>
      </c>
      <c r="M312" s="5">
        <f t="shared" si="62"/>
        <v>345.49800000000005</v>
      </c>
      <c r="N312" s="29">
        <v>6.0000000000000001E-3</v>
      </c>
      <c r="O312" s="5">
        <v>604</v>
      </c>
      <c r="P312" s="29">
        <f t="shared" si="55"/>
        <v>4.4892377214888809E-3</v>
      </c>
      <c r="Q312" t="s">
        <v>774</v>
      </c>
      <c r="R312" s="29">
        <f t="shared" si="63"/>
        <v>1.1348973607038123E-2</v>
      </c>
      <c r="S312" s="6">
        <v>45</v>
      </c>
      <c r="T312" s="6">
        <v>341</v>
      </c>
      <c r="U312" s="6">
        <f t="shared" si="53"/>
        <v>341</v>
      </c>
      <c r="V312" s="18">
        <f t="shared" si="66"/>
        <v>1638.8058107242041</v>
      </c>
      <c r="W312" s="18">
        <f t="shared" si="64"/>
        <v>1928.0068361461226</v>
      </c>
      <c r="X312" s="6">
        <f t="shared" si="65"/>
        <v>1195.364238410596</v>
      </c>
      <c r="Y312" s="5">
        <v>722000</v>
      </c>
      <c r="Z312" s="6">
        <f t="shared" si="59"/>
        <v>6.7082039324993694</v>
      </c>
      <c r="AB312" s="6">
        <v>2</v>
      </c>
      <c r="AC312" s="4">
        <v>0.62</v>
      </c>
      <c r="AD312" s="31" t="s">
        <v>777</v>
      </c>
      <c r="AE312" s="6">
        <v>3.87</v>
      </c>
      <c r="AF312" s="4">
        <f t="shared" si="60"/>
        <v>0.11925053844425945</v>
      </c>
      <c r="AG312" s="4">
        <f t="shared" si="56"/>
        <v>0.20895530808218368</v>
      </c>
      <c r="AH312" s="6">
        <f t="shared" si="57"/>
        <v>0.78240961149077715</v>
      </c>
      <c r="AI312">
        <v>449</v>
      </c>
      <c r="AJ312" s="6">
        <f t="shared" si="67"/>
        <v>7.7974402167306325</v>
      </c>
      <c r="AK312" s="4">
        <f t="shared" si="58"/>
        <v>0.17327644926068073</v>
      </c>
      <c r="AL312" t="s">
        <v>133</v>
      </c>
    </row>
    <row r="313" spans="1:38" x14ac:dyDescent="0.3">
      <c r="A313" s="12" t="s">
        <v>424</v>
      </c>
      <c r="B313" s="27" t="s">
        <v>574</v>
      </c>
      <c r="E313" s="13">
        <v>647</v>
      </c>
      <c r="G313" s="5">
        <v>89</v>
      </c>
      <c r="L313" s="5">
        <v>139071</v>
      </c>
      <c r="M313" s="5">
        <f t="shared" si="62"/>
        <v>345.49800000000005</v>
      </c>
      <c r="N313" s="29">
        <v>6.0000000000000001E-3</v>
      </c>
      <c r="O313" s="5">
        <v>604</v>
      </c>
      <c r="P313" s="29">
        <f t="shared" si="55"/>
        <v>4.3431053203040176E-3</v>
      </c>
      <c r="Q313" t="s">
        <v>774</v>
      </c>
      <c r="R313" s="29">
        <f t="shared" si="63"/>
        <v>1.1348973607038123E-2</v>
      </c>
      <c r="S313" s="6">
        <v>45</v>
      </c>
      <c r="T313" s="6">
        <v>341</v>
      </c>
      <c r="U313" s="6">
        <f t="shared" si="53"/>
        <v>341</v>
      </c>
      <c r="V313" s="18">
        <f t="shared" si="66"/>
        <v>1638.8058107242041</v>
      </c>
      <c r="W313" s="18">
        <f t="shared" si="64"/>
        <v>1928.0068361461226</v>
      </c>
      <c r="X313" s="6">
        <f t="shared" si="65"/>
        <v>1195.364238410596</v>
      </c>
      <c r="Y313" s="5">
        <v>722000</v>
      </c>
      <c r="Z313" s="6">
        <f t="shared" si="59"/>
        <v>6.7082039324993694</v>
      </c>
      <c r="AB313" s="6">
        <v>1.5</v>
      </c>
      <c r="AC313" s="4">
        <v>0.62</v>
      </c>
      <c r="AD313" s="31" t="s">
        <v>777</v>
      </c>
      <c r="AE313" s="6">
        <v>3.87</v>
      </c>
      <c r="AF313" s="4">
        <f t="shared" si="60"/>
        <v>0.11536872852316044</v>
      </c>
      <c r="AG313" s="4">
        <f t="shared" si="56"/>
        <v>0.20363347190003178</v>
      </c>
      <c r="AH313" s="6">
        <f t="shared" si="57"/>
        <v>0.77672301983346193</v>
      </c>
      <c r="AI313">
        <v>569</v>
      </c>
      <c r="AJ313" s="6">
        <f t="shared" si="67"/>
        <v>9.8813886042755676</v>
      </c>
      <c r="AK313" s="4">
        <f t="shared" si="58"/>
        <v>0.21958641342834595</v>
      </c>
      <c r="AL313" t="s">
        <v>133</v>
      </c>
    </row>
    <row r="314" spans="1:38" x14ac:dyDescent="0.3">
      <c r="A314" s="12" t="s">
        <v>424</v>
      </c>
      <c r="B314" s="27" t="s">
        <v>575</v>
      </c>
      <c r="E314" s="13">
        <v>647</v>
      </c>
      <c r="G314" s="5">
        <v>89</v>
      </c>
      <c r="L314" s="5">
        <v>140771</v>
      </c>
      <c r="M314" s="5">
        <f t="shared" si="62"/>
        <v>345.49800000000005</v>
      </c>
      <c r="N314" s="29">
        <v>6.0000000000000001E-3</v>
      </c>
      <c r="O314" s="5">
        <v>604</v>
      </c>
      <c r="P314" s="29">
        <f t="shared" si="55"/>
        <v>4.2906564562303316E-3</v>
      </c>
      <c r="Q314" t="s">
        <v>774</v>
      </c>
      <c r="R314" s="29">
        <f t="shared" si="63"/>
        <v>5.7184750733137828E-3</v>
      </c>
      <c r="S314" s="6">
        <v>42</v>
      </c>
      <c r="T314" s="6">
        <v>341</v>
      </c>
      <c r="U314" s="6">
        <f t="shared" si="53"/>
        <v>341</v>
      </c>
      <c r="V314" s="18">
        <f t="shared" si="66"/>
        <v>1638.8058107242041</v>
      </c>
      <c r="W314" s="18">
        <f t="shared" si="64"/>
        <v>1928.0068361461226</v>
      </c>
      <c r="X314" s="6">
        <f t="shared" si="65"/>
        <v>1195.364238410596</v>
      </c>
      <c r="Y314" s="5">
        <v>722000</v>
      </c>
      <c r="Z314" s="6">
        <f t="shared" si="59"/>
        <v>6.4807406984078604</v>
      </c>
      <c r="AB314" s="6">
        <v>1</v>
      </c>
      <c r="AC314" s="4">
        <v>0.62</v>
      </c>
      <c r="AD314" s="31" t="s">
        <v>777</v>
      </c>
      <c r="AE314" s="6">
        <v>1.95</v>
      </c>
      <c r="AF314" s="4">
        <f t="shared" si="60"/>
        <v>0.12211660207341136</v>
      </c>
      <c r="AG314" s="4">
        <f t="shared" si="56"/>
        <v>0.21613220791170451</v>
      </c>
      <c r="AH314" s="6">
        <f t="shared" si="57"/>
        <v>0.77460885545486691</v>
      </c>
      <c r="AI314">
        <v>534</v>
      </c>
      <c r="AJ314" s="6">
        <f t="shared" si="67"/>
        <v>9.2735703245749619</v>
      </c>
      <c r="AK314" s="4">
        <f t="shared" si="58"/>
        <v>0.22079929344226099</v>
      </c>
      <c r="AL314" t="s">
        <v>133</v>
      </c>
    </row>
    <row r="315" spans="1:38" x14ac:dyDescent="0.3">
      <c r="A315" s="12" t="s">
        <v>424</v>
      </c>
      <c r="B315" s="27" t="s">
        <v>576</v>
      </c>
      <c r="E315" s="13">
        <v>647</v>
      </c>
      <c r="G315" s="5">
        <v>89</v>
      </c>
      <c r="L315" s="5">
        <v>142384</v>
      </c>
      <c r="M315" s="5">
        <f t="shared" si="62"/>
        <v>345.49800000000005</v>
      </c>
      <c r="N315" s="29">
        <v>6.0000000000000001E-3</v>
      </c>
      <c r="O315" s="5">
        <v>604</v>
      </c>
      <c r="P315" s="29">
        <f t="shared" si="55"/>
        <v>4.2420496685020787E-3</v>
      </c>
      <c r="Q315" t="s">
        <v>774</v>
      </c>
      <c r="R315" s="29">
        <f t="shared" si="63"/>
        <v>5.7184750733137828E-3</v>
      </c>
      <c r="S315" s="6">
        <v>44</v>
      </c>
      <c r="T315" s="6">
        <v>341</v>
      </c>
      <c r="U315" s="6">
        <f t="shared" si="53"/>
        <v>341</v>
      </c>
      <c r="V315" s="18">
        <f t="shared" si="66"/>
        <v>1638.8058107242041</v>
      </c>
      <c r="W315" s="18">
        <f t="shared" si="64"/>
        <v>1928.0068361461226</v>
      </c>
      <c r="X315" s="6">
        <f t="shared" si="65"/>
        <v>1195.364238410596</v>
      </c>
      <c r="Y315" s="5">
        <v>722000</v>
      </c>
      <c r="Z315" s="6">
        <f t="shared" si="59"/>
        <v>6.6332495807107996</v>
      </c>
      <c r="AB315" s="6">
        <v>1.5</v>
      </c>
      <c r="AC315" s="4">
        <v>0.62</v>
      </c>
      <c r="AD315" s="31" t="s">
        <v>777</v>
      </c>
      <c r="AE315" s="6">
        <v>1.95</v>
      </c>
      <c r="AF315" s="4">
        <f t="shared" si="60"/>
        <v>0.11524532889292975</v>
      </c>
      <c r="AG315" s="4">
        <f t="shared" si="56"/>
        <v>0.20449762832095206</v>
      </c>
      <c r="AH315" s="6">
        <f t="shared" si="57"/>
        <v>0.77261349981516747</v>
      </c>
      <c r="AI315">
        <v>438</v>
      </c>
      <c r="AJ315" s="6">
        <f t="shared" si="67"/>
        <v>7.606411614539013</v>
      </c>
      <c r="AK315" s="4">
        <f t="shared" si="58"/>
        <v>0.17287299123952302</v>
      </c>
      <c r="AL315" t="s">
        <v>133</v>
      </c>
    </row>
    <row r="316" spans="1:38" x14ac:dyDescent="0.3">
      <c r="A316" s="12" t="s">
        <v>424</v>
      </c>
      <c r="B316" s="27" t="s">
        <v>577</v>
      </c>
      <c r="E316" s="13">
        <v>647</v>
      </c>
      <c r="G316" s="5">
        <v>89</v>
      </c>
      <c r="L316" s="5">
        <v>141946</v>
      </c>
      <c r="M316" s="5">
        <f t="shared" si="62"/>
        <v>345.49800000000005</v>
      </c>
      <c r="N316" s="29">
        <v>6.0000000000000001E-3</v>
      </c>
      <c r="O316" s="5">
        <v>604</v>
      </c>
      <c r="P316" s="29">
        <f t="shared" si="55"/>
        <v>4.2551392783171061E-3</v>
      </c>
      <c r="Q316" t="s">
        <v>774</v>
      </c>
      <c r="R316" s="29">
        <f t="shared" si="63"/>
        <v>5.7184750733137828E-3</v>
      </c>
      <c r="S316" s="6">
        <v>44</v>
      </c>
      <c r="T316" s="6">
        <v>341</v>
      </c>
      <c r="U316" s="6">
        <f t="shared" si="53"/>
        <v>341</v>
      </c>
      <c r="V316" s="18">
        <f t="shared" si="66"/>
        <v>1638.8058107242041</v>
      </c>
      <c r="W316" s="18">
        <f t="shared" si="64"/>
        <v>1928.0068361461226</v>
      </c>
      <c r="X316" s="6">
        <f t="shared" si="65"/>
        <v>1195.364238410596</v>
      </c>
      <c r="Y316" s="5">
        <v>722000</v>
      </c>
      <c r="Z316" s="6">
        <f t="shared" si="59"/>
        <v>6.6332495807107996</v>
      </c>
      <c r="AB316" s="6">
        <v>2</v>
      </c>
      <c r="AC316" s="4">
        <v>0.62</v>
      </c>
      <c r="AD316" s="31" t="s">
        <v>777</v>
      </c>
      <c r="AE316" s="6">
        <v>1.95</v>
      </c>
      <c r="AF316" s="4">
        <f t="shared" si="60"/>
        <v>0.11560093915355775</v>
      </c>
      <c r="AG316" s="4">
        <f t="shared" si="56"/>
        <v>0.20498515851697433</v>
      </c>
      <c r="AH316" s="6">
        <f t="shared" si="57"/>
        <v>0.77315430865132873</v>
      </c>
      <c r="AI316">
        <v>395</v>
      </c>
      <c r="AJ316" s="6">
        <f t="shared" si="67"/>
        <v>6.8596634423354113</v>
      </c>
      <c r="AK316" s="4">
        <f t="shared" si="58"/>
        <v>0.15590144187125934</v>
      </c>
      <c r="AL316" t="s">
        <v>133</v>
      </c>
    </row>
    <row r="317" spans="1:38" x14ac:dyDescent="0.3">
      <c r="A317" s="12" t="s">
        <v>424</v>
      </c>
      <c r="B317" s="27" t="s">
        <v>578</v>
      </c>
      <c r="E317" s="13">
        <v>647</v>
      </c>
      <c r="G317" s="5">
        <v>89</v>
      </c>
      <c r="L317" s="5">
        <v>143164</v>
      </c>
      <c r="M317" s="5">
        <f t="shared" si="62"/>
        <v>345.49800000000005</v>
      </c>
      <c r="N317" s="29">
        <v>6.0000000000000001E-3</v>
      </c>
      <c r="O317" s="5">
        <v>604</v>
      </c>
      <c r="P317" s="29">
        <f t="shared" si="55"/>
        <v>4.2189377217736303E-3</v>
      </c>
      <c r="Q317" t="s">
        <v>774</v>
      </c>
      <c r="R317" s="29">
        <f t="shared" si="63"/>
        <v>3.812316715542522E-3</v>
      </c>
      <c r="S317" s="6">
        <v>45</v>
      </c>
      <c r="T317" s="6">
        <v>341</v>
      </c>
      <c r="U317" s="6">
        <f t="shared" si="53"/>
        <v>341</v>
      </c>
      <c r="V317" s="18">
        <f t="shared" si="66"/>
        <v>1638.8058107242041</v>
      </c>
      <c r="W317" s="18">
        <f t="shared" si="64"/>
        <v>1928.0068361461226</v>
      </c>
      <c r="X317" s="6">
        <f t="shared" si="65"/>
        <v>1195.364238410596</v>
      </c>
      <c r="Y317" s="5">
        <v>722000</v>
      </c>
      <c r="Z317" s="6">
        <f t="shared" si="59"/>
        <v>6.7082039324993694</v>
      </c>
      <c r="AB317" s="6">
        <v>1</v>
      </c>
      <c r="AC317" s="4">
        <v>0.62</v>
      </c>
      <c r="AD317" s="31" t="s">
        <v>777</v>
      </c>
      <c r="AE317" s="6">
        <v>1.3</v>
      </c>
      <c r="AF317" s="4">
        <f t="shared" si="60"/>
        <v>0.11207038392643713</v>
      </c>
      <c r="AG317" s="4">
        <f t="shared" si="56"/>
        <v>0.19911154785613688</v>
      </c>
      <c r="AH317" s="6">
        <f t="shared" si="57"/>
        <v>0.77165228658903573</v>
      </c>
      <c r="AI317">
        <v>446</v>
      </c>
      <c r="AJ317" s="6">
        <f t="shared" si="67"/>
        <v>7.7453415070420091</v>
      </c>
      <c r="AK317" s="4">
        <f t="shared" si="58"/>
        <v>0.17211870015648909</v>
      </c>
      <c r="AL317" t="s">
        <v>133</v>
      </c>
    </row>
    <row r="318" spans="1:38" x14ac:dyDescent="0.3">
      <c r="A318" s="12" t="s">
        <v>424</v>
      </c>
      <c r="B318" s="27" t="s">
        <v>579</v>
      </c>
      <c r="E318" s="13">
        <v>647</v>
      </c>
      <c r="G318" s="5">
        <v>89</v>
      </c>
      <c r="L318" s="5">
        <v>141577</v>
      </c>
      <c r="M318" s="5">
        <f t="shared" si="62"/>
        <v>345.49800000000005</v>
      </c>
      <c r="N318" s="29">
        <v>6.0000000000000001E-3</v>
      </c>
      <c r="O318" s="5">
        <v>604</v>
      </c>
      <c r="P318" s="29">
        <f t="shared" si="55"/>
        <v>4.2662296842001174E-3</v>
      </c>
      <c r="Q318" t="s">
        <v>774</v>
      </c>
      <c r="R318" s="29">
        <f t="shared" si="63"/>
        <v>3.812316715542522E-3</v>
      </c>
      <c r="S318" s="6">
        <v>43</v>
      </c>
      <c r="T318" s="6">
        <v>341</v>
      </c>
      <c r="U318" s="6">
        <f t="shared" si="53"/>
        <v>341</v>
      </c>
      <c r="V318" s="18">
        <f t="shared" si="66"/>
        <v>1638.8058107242041</v>
      </c>
      <c r="W318" s="18">
        <f t="shared" si="64"/>
        <v>1928.0068361461226</v>
      </c>
      <c r="X318" s="6">
        <f t="shared" si="65"/>
        <v>1195.364238410596</v>
      </c>
      <c r="Y318" s="5">
        <v>722000</v>
      </c>
      <c r="Z318" s="6">
        <f t="shared" si="59"/>
        <v>6.5574385243020004</v>
      </c>
      <c r="AB318" s="6">
        <v>2</v>
      </c>
      <c r="AC318" s="4">
        <v>0.62</v>
      </c>
      <c r="AD318" s="31" t="s">
        <v>777</v>
      </c>
      <c r="AE318" s="6">
        <v>1.3</v>
      </c>
      <c r="AF318" s="4">
        <f t="shared" si="60"/>
        <v>0.11859763714740816</v>
      </c>
      <c r="AG318" s="4">
        <f t="shared" si="56"/>
        <v>0.21017493014770319</v>
      </c>
      <c r="AH318" s="6">
        <f t="shared" si="57"/>
        <v>0.77361050951510368</v>
      </c>
      <c r="AI318">
        <v>340</v>
      </c>
      <c r="AJ318" s="6">
        <f t="shared" si="67"/>
        <v>5.9045204313773159</v>
      </c>
      <c r="AK318" s="4">
        <f t="shared" si="58"/>
        <v>0.13731442863668175</v>
      </c>
      <c r="AL318" t="s">
        <v>133</v>
      </c>
    </row>
    <row r="319" spans="1:38" x14ac:dyDescent="0.3">
      <c r="A319" s="12" t="s">
        <v>424</v>
      </c>
      <c r="B319" s="27" t="s">
        <v>580</v>
      </c>
      <c r="E319" s="13">
        <v>647</v>
      </c>
      <c r="G319" s="5">
        <v>89</v>
      </c>
      <c r="L319" s="5">
        <v>138353</v>
      </c>
      <c r="M319" s="5">
        <f t="shared" si="62"/>
        <v>345.49800000000005</v>
      </c>
      <c r="N319" s="29">
        <v>6.0000000000000001E-3</v>
      </c>
      <c r="O319" s="5">
        <v>604</v>
      </c>
      <c r="P319" s="29">
        <f t="shared" si="55"/>
        <v>4.3656444023620735E-3</v>
      </c>
      <c r="Q319" t="s">
        <v>774</v>
      </c>
      <c r="R319" s="29">
        <f t="shared" si="63"/>
        <v>3.812316715542522E-3</v>
      </c>
      <c r="S319" s="6">
        <v>46</v>
      </c>
      <c r="T319" s="6">
        <v>341</v>
      </c>
      <c r="U319" s="6">
        <f t="shared" si="53"/>
        <v>341</v>
      </c>
      <c r="V319" s="18">
        <f t="shared" si="66"/>
        <v>1638.8058107242041</v>
      </c>
      <c r="W319" s="18">
        <f t="shared" si="64"/>
        <v>1928.0068361461226</v>
      </c>
      <c r="X319" s="6">
        <f t="shared" si="65"/>
        <v>1195.364238410596</v>
      </c>
      <c r="Y319" s="5">
        <v>722000</v>
      </c>
      <c r="Z319" s="6">
        <f t="shared" si="59"/>
        <v>6.7823299831252681</v>
      </c>
      <c r="AB319" s="6">
        <v>2</v>
      </c>
      <c r="AC319" s="4">
        <v>0.62</v>
      </c>
      <c r="AD319" s="31" t="s">
        <v>777</v>
      </c>
      <c r="AE319" s="6">
        <v>1.3</v>
      </c>
      <c r="AF319" s="4">
        <f t="shared" si="60"/>
        <v>0.11344641730871786</v>
      </c>
      <c r="AG319" s="4">
        <f t="shared" si="56"/>
        <v>0.20000963943796873</v>
      </c>
      <c r="AH319" s="6">
        <f t="shared" si="57"/>
        <v>0.77761941377150579</v>
      </c>
      <c r="AI319">
        <v>330</v>
      </c>
      <c r="AJ319" s="6">
        <f t="shared" si="67"/>
        <v>5.7308580657485715</v>
      </c>
      <c r="AK319" s="4">
        <f t="shared" si="58"/>
        <v>0.12458387099453416</v>
      </c>
      <c r="AL319" t="s">
        <v>133</v>
      </c>
    </row>
    <row r="320" spans="1:38" x14ac:dyDescent="0.3">
      <c r="A320" s="12" t="s">
        <v>425</v>
      </c>
      <c r="B320" s="27" t="s">
        <v>503</v>
      </c>
      <c r="E320" s="13">
        <v>305</v>
      </c>
      <c r="G320" s="5">
        <v>43.2</v>
      </c>
      <c r="L320" s="5">
        <v>30503</v>
      </c>
      <c r="M320" s="5">
        <f t="shared" si="62"/>
        <v>184.464</v>
      </c>
      <c r="N320" s="29">
        <v>1.4E-2</v>
      </c>
      <c r="O320" s="5">
        <v>78</v>
      </c>
      <c r="P320" s="29">
        <f t="shared" si="55"/>
        <v>2.5571255286365277E-3</v>
      </c>
      <c r="Q320" t="s">
        <v>774</v>
      </c>
      <c r="R320" s="29">
        <f t="shared" si="63"/>
        <v>2.4489795918367346E-3</v>
      </c>
      <c r="S320" s="6">
        <v>21</v>
      </c>
      <c r="T320" s="6">
        <v>245</v>
      </c>
      <c r="U320" s="6">
        <f t="shared" si="53"/>
        <v>245</v>
      </c>
      <c r="V320" s="18">
        <f t="shared" si="66"/>
        <v>1576.6503000545554</v>
      </c>
      <c r="W320" s="18">
        <f t="shared" si="64"/>
        <v>1854.8827059465359</v>
      </c>
      <c r="X320" s="6">
        <f t="shared" si="65"/>
        <v>871.79487179487182</v>
      </c>
      <c r="Y320" s="5">
        <v>68000</v>
      </c>
      <c r="Z320" s="6">
        <f t="shared" si="59"/>
        <v>4.5825756949558398</v>
      </c>
      <c r="AB320" s="6">
        <v>3.42</v>
      </c>
      <c r="AC320" s="4">
        <v>0.47</v>
      </c>
      <c r="AD320" s="31" t="s">
        <v>777</v>
      </c>
      <c r="AE320" s="6">
        <v>0.6</v>
      </c>
      <c r="AF320" s="4">
        <f t="shared" si="60"/>
        <v>0.10615661535243216</v>
      </c>
      <c r="AG320" s="4">
        <f t="shared" si="56"/>
        <v>0.3553187015239021</v>
      </c>
      <c r="AH320" s="6">
        <f t="shared" si="57"/>
        <v>0.54031878245410636</v>
      </c>
      <c r="AI320">
        <v>36</v>
      </c>
      <c r="AJ320" s="6">
        <f t="shared" si="67"/>
        <v>2.7322404371584699</v>
      </c>
      <c r="AK320" s="4">
        <f t="shared" si="58"/>
        <v>0.13010668748373666</v>
      </c>
      <c r="AL320" t="s">
        <v>3</v>
      </c>
    </row>
    <row r="321" spans="1:38" x14ac:dyDescent="0.3">
      <c r="A321" s="12" t="s">
        <v>425</v>
      </c>
      <c r="B321" s="27" t="s">
        <v>504</v>
      </c>
      <c r="E321" s="13">
        <v>305</v>
      </c>
      <c r="G321" s="5">
        <v>44.5</v>
      </c>
      <c r="L321" s="5">
        <v>30693</v>
      </c>
      <c r="M321" s="5">
        <f t="shared" si="62"/>
        <v>380.03</v>
      </c>
      <c r="N321" s="29">
        <v>2.8000000000000001E-2</v>
      </c>
      <c r="O321" s="5">
        <v>157</v>
      </c>
      <c r="P321" s="29">
        <f t="shared" si="55"/>
        <v>5.1151728407128659E-3</v>
      </c>
      <c r="Q321" t="s">
        <v>774</v>
      </c>
      <c r="R321" s="29">
        <f t="shared" si="63"/>
        <v>7.9370629370629376E-3</v>
      </c>
      <c r="S321" s="6">
        <v>24</v>
      </c>
      <c r="T321" s="6">
        <v>286</v>
      </c>
      <c r="U321" s="6">
        <f t="shared" si="53"/>
        <v>286</v>
      </c>
      <c r="V321" s="18">
        <f t="shared" si="66"/>
        <v>1506.50789255054</v>
      </c>
      <c r="W321" s="18">
        <f t="shared" si="64"/>
        <v>1772.3622265300471</v>
      </c>
      <c r="X321" s="6">
        <f t="shared" si="65"/>
        <v>815.2866242038217</v>
      </c>
      <c r="Y321" s="5">
        <v>128000</v>
      </c>
      <c r="Z321" s="6">
        <f t="shared" si="59"/>
        <v>4.8989794855663558</v>
      </c>
      <c r="AB321" s="6">
        <v>3.58</v>
      </c>
      <c r="AC321" s="4">
        <v>0.46</v>
      </c>
      <c r="AD321" s="31" t="s">
        <v>777</v>
      </c>
      <c r="AE321" s="6">
        <v>2.27</v>
      </c>
      <c r="AF321" s="4">
        <f t="shared" si="60"/>
        <v>0.17376383323016106</v>
      </c>
      <c r="AG321" s="4">
        <f t="shared" si="56"/>
        <v>0.65475201067892075</v>
      </c>
      <c r="AH321" s="6">
        <f t="shared" si="57"/>
        <v>0.49039229933683837</v>
      </c>
      <c r="AI321">
        <v>57</v>
      </c>
      <c r="AJ321" s="6">
        <f t="shared" si="67"/>
        <v>4.1996684472278503</v>
      </c>
      <c r="AK321" s="4">
        <f t="shared" si="58"/>
        <v>0.17498618530116042</v>
      </c>
      <c r="AL321" t="s">
        <v>3</v>
      </c>
    </row>
    <row r="322" spans="1:38" x14ac:dyDescent="0.3">
      <c r="A322" s="12" t="s">
        <v>425</v>
      </c>
      <c r="B322" s="27" t="s">
        <v>505</v>
      </c>
      <c r="E322" s="13">
        <v>305</v>
      </c>
      <c r="G322" s="5">
        <v>76.2</v>
      </c>
      <c r="L322" s="5">
        <v>34452</v>
      </c>
      <c r="M322" s="5">
        <f t="shared" si="62"/>
        <v>697.23</v>
      </c>
      <c r="N322" s="29">
        <v>0.03</v>
      </c>
      <c r="O322" s="5">
        <v>157</v>
      </c>
      <c r="P322" s="29">
        <f t="shared" si="55"/>
        <v>4.5570649018924882E-3</v>
      </c>
      <c r="Q322" t="s">
        <v>774</v>
      </c>
      <c r="R322" s="29">
        <f t="shared" si="63"/>
        <v>2.6199261992619926E-3</v>
      </c>
      <c r="S322" s="6">
        <v>19</v>
      </c>
      <c r="T322" s="6">
        <v>271</v>
      </c>
      <c r="U322" s="6">
        <f t="shared" si="53"/>
        <v>271</v>
      </c>
      <c r="V322" s="18">
        <f t="shared" si="66"/>
        <v>1497.4928852147989</v>
      </c>
      <c r="W322" s="18">
        <f t="shared" si="64"/>
        <v>1761.7563355468224</v>
      </c>
      <c r="X322" s="6">
        <f t="shared" si="65"/>
        <v>828.02547770700642</v>
      </c>
      <c r="Y322" s="5">
        <v>130000</v>
      </c>
      <c r="Z322" s="6">
        <f t="shared" si="59"/>
        <v>4.358898943540674</v>
      </c>
      <c r="AB322" s="6">
        <v>3.59</v>
      </c>
      <c r="AC322" s="4">
        <v>0.47</v>
      </c>
      <c r="AD322" s="31" t="s">
        <v>777</v>
      </c>
      <c r="AE322" s="6">
        <v>0.71</v>
      </c>
      <c r="AF322" s="4">
        <f t="shared" si="60"/>
        <v>0.19859820222796629</v>
      </c>
      <c r="AG322" s="4">
        <f t="shared" ref="AG322:AG385" si="68">+(N322*T322+P322*V322)/(S322)</f>
        <v>0.78706169831821449</v>
      </c>
      <c r="AH322" s="6">
        <f t="shared" ref="AH322:AH385" si="69">+(P322*V322)/(N322*T322+P322*V322)</f>
        <v>0.45633901667883681</v>
      </c>
      <c r="AI322">
        <v>55</v>
      </c>
      <c r="AJ322" s="6">
        <f t="shared" si="67"/>
        <v>2.3665074652553675</v>
      </c>
      <c r="AK322" s="4">
        <f t="shared" ref="AK322:AK365" si="70">+AJ322/S322</f>
        <v>0.1245530244871246</v>
      </c>
      <c r="AL322" t="s">
        <v>3</v>
      </c>
    </row>
    <row r="323" spans="1:38" x14ac:dyDescent="0.3">
      <c r="A323" s="12" t="s">
        <v>425</v>
      </c>
      <c r="B323" s="27" t="s">
        <v>506</v>
      </c>
      <c r="E323" s="13">
        <v>356</v>
      </c>
      <c r="G323" s="5">
        <v>44.5</v>
      </c>
      <c r="L323" s="5">
        <v>61660</v>
      </c>
      <c r="M323" s="5">
        <f t="shared" si="62"/>
        <v>79.210000000000008</v>
      </c>
      <c r="N323" s="29">
        <v>5.0000000000000001E-3</v>
      </c>
      <c r="O323" s="5">
        <v>156</v>
      </c>
      <c r="P323" s="29">
        <f t="shared" si="55"/>
        <v>2.5300032435939018E-3</v>
      </c>
      <c r="Q323" t="s">
        <v>774</v>
      </c>
      <c r="R323" s="29">
        <f t="shared" si="63"/>
        <v>1.2897959183673469E-2</v>
      </c>
      <c r="S323" s="6">
        <v>27</v>
      </c>
      <c r="T323" s="6">
        <v>245</v>
      </c>
      <c r="U323" s="6">
        <f t="shared" si="53"/>
        <v>245</v>
      </c>
      <c r="V323" s="18">
        <f t="shared" si="66"/>
        <v>1504.319955406912</v>
      </c>
      <c r="W323" s="18">
        <f t="shared" si="64"/>
        <v>1769.7881828316611</v>
      </c>
      <c r="X323" s="6">
        <f t="shared" si="65"/>
        <v>814.10256410256409</v>
      </c>
      <c r="Y323" s="5">
        <v>127000</v>
      </c>
      <c r="Z323" s="6">
        <f t="shared" si="59"/>
        <v>5.196152422706632</v>
      </c>
      <c r="AB323" s="6">
        <v>2.93</v>
      </c>
      <c r="AC323" s="4">
        <v>0.46</v>
      </c>
      <c r="AD323" s="31" t="s">
        <v>777</v>
      </c>
      <c r="AE323" s="6">
        <v>3.16</v>
      </c>
      <c r="AF323" s="4">
        <f t="shared" si="60"/>
        <v>7.6284523251762951E-2</v>
      </c>
      <c r="AG323" s="4">
        <f t="shared" si="68"/>
        <v>0.1863309024660193</v>
      </c>
      <c r="AH323" s="6">
        <f t="shared" si="69"/>
        <v>0.75650646366270646</v>
      </c>
      <c r="AI323">
        <v>81</v>
      </c>
      <c r="AJ323" s="6">
        <f t="shared" si="67"/>
        <v>5.1129907839919202</v>
      </c>
      <c r="AK323" s="4">
        <f t="shared" si="70"/>
        <v>0.18937002903673777</v>
      </c>
      <c r="AL323" t="s">
        <v>3</v>
      </c>
    </row>
    <row r="324" spans="1:38" x14ac:dyDescent="0.3">
      <c r="A324" s="12" t="s">
        <v>425</v>
      </c>
      <c r="B324" s="27" t="s">
        <v>507</v>
      </c>
      <c r="E324" s="13">
        <v>305</v>
      </c>
      <c r="G324" s="5">
        <v>76.2</v>
      </c>
      <c r="L324" s="5">
        <v>34452</v>
      </c>
      <c r="M324" s="5">
        <f t="shared" si="62"/>
        <v>627.50699999999995</v>
      </c>
      <c r="N324" s="29">
        <v>2.7E-2</v>
      </c>
      <c r="O324" s="5">
        <v>156</v>
      </c>
      <c r="P324" s="29">
        <f t="shared" si="55"/>
        <v>4.5280390107976312E-3</v>
      </c>
      <c r="Q324" t="s">
        <v>774</v>
      </c>
      <c r="R324" s="29">
        <f t="shared" si="63"/>
        <v>1.9444444444444444E-3</v>
      </c>
      <c r="S324" s="6">
        <v>25</v>
      </c>
      <c r="T324" s="6">
        <v>252</v>
      </c>
      <c r="U324" s="6">
        <f t="shared" si="53"/>
        <v>252</v>
      </c>
      <c r="V324" s="18">
        <f t="shared" si="66"/>
        <v>1498.397435897436</v>
      </c>
      <c r="W324" s="18">
        <f t="shared" si="64"/>
        <v>1762.8205128205129</v>
      </c>
      <c r="X324" s="6">
        <f t="shared" si="65"/>
        <v>846.15384615384619</v>
      </c>
      <c r="Y324" s="5">
        <v>132000</v>
      </c>
      <c r="Z324" s="6">
        <f t="shared" si="59"/>
        <v>5</v>
      </c>
      <c r="AB324" s="6">
        <v>4.7300000000000004</v>
      </c>
      <c r="AC324" s="4">
        <v>0.48</v>
      </c>
      <c r="AD324" s="31" t="s">
        <v>777</v>
      </c>
      <c r="AE324" s="6">
        <v>0.49</v>
      </c>
      <c r="AF324" s="4">
        <f t="shared" si="60"/>
        <v>0.1532567049808429</v>
      </c>
      <c r="AG324" s="4">
        <f t="shared" si="68"/>
        <v>0.54355208173690928</v>
      </c>
      <c r="AH324" s="6">
        <f t="shared" si="69"/>
        <v>0.49929361114703413</v>
      </c>
      <c r="AI324">
        <v>44</v>
      </c>
      <c r="AJ324" s="6">
        <f t="shared" si="67"/>
        <v>1.8932059722042942</v>
      </c>
      <c r="AK324" s="4">
        <f t="shared" si="70"/>
        <v>7.5728238888171762E-2</v>
      </c>
      <c r="AL324" t="s">
        <v>3</v>
      </c>
    </row>
    <row r="325" spans="1:38" x14ac:dyDescent="0.3">
      <c r="A325" s="12" t="s">
        <v>425</v>
      </c>
      <c r="B325" s="27" t="s">
        <v>581</v>
      </c>
      <c r="E325" s="13">
        <v>305</v>
      </c>
      <c r="G325" s="5">
        <v>43</v>
      </c>
      <c r="L325" s="5">
        <v>30503</v>
      </c>
      <c r="M325" s="5">
        <f t="shared" si="62"/>
        <v>367.21999999999997</v>
      </c>
      <c r="N325" s="29">
        <v>2.8000000000000001E-2</v>
      </c>
      <c r="O325" s="5">
        <v>156</v>
      </c>
      <c r="P325" s="29">
        <f t="shared" si="55"/>
        <v>5.1142510572730554E-3</v>
      </c>
      <c r="Q325" t="s">
        <v>774</v>
      </c>
      <c r="R325" s="29">
        <f t="shared" si="63"/>
        <v>4.8571428571428567E-3</v>
      </c>
      <c r="S325" s="6">
        <v>22</v>
      </c>
      <c r="T325" s="6">
        <v>245</v>
      </c>
      <c r="U325" s="6">
        <f t="shared" si="53"/>
        <v>245</v>
      </c>
      <c r="V325" s="18">
        <f t="shared" si="66"/>
        <v>1574.0740740740741</v>
      </c>
      <c r="W325" s="18">
        <f t="shared" si="64"/>
        <v>1851.851851851852</v>
      </c>
      <c r="X325" s="6">
        <f t="shared" si="65"/>
        <v>833.33333333333337</v>
      </c>
      <c r="Y325" s="5">
        <v>130000</v>
      </c>
      <c r="Z325" s="6">
        <f t="shared" si="59"/>
        <v>4.6904157598234297</v>
      </c>
      <c r="AB325" s="6">
        <v>3.56</v>
      </c>
      <c r="AC325" s="4">
        <v>0.45</v>
      </c>
      <c r="AD325" s="31" t="s">
        <v>777</v>
      </c>
      <c r="AE325" s="6">
        <v>1.19</v>
      </c>
      <c r="AF325" s="4">
        <f t="shared" si="60"/>
        <v>0.19372163095731271</v>
      </c>
      <c r="AG325" s="4">
        <f t="shared" si="68"/>
        <v>0.67773681807088371</v>
      </c>
      <c r="AH325" s="6">
        <f t="shared" si="69"/>
        <v>0.53991258331553538</v>
      </c>
      <c r="AI325">
        <v>57</v>
      </c>
      <c r="AJ325" s="6">
        <f t="shared" si="67"/>
        <v>4.3461685093404503</v>
      </c>
      <c r="AK325" s="4">
        <f t="shared" si="70"/>
        <v>0.19755311406092957</v>
      </c>
      <c r="AL325" t="s">
        <v>133</v>
      </c>
    </row>
    <row r="326" spans="1:38" x14ac:dyDescent="0.3">
      <c r="A326" s="12" t="s">
        <v>425</v>
      </c>
      <c r="B326" s="27" t="s">
        <v>582</v>
      </c>
      <c r="E326" s="13">
        <v>305</v>
      </c>
      <c r="G326" s="5">
        <v>45</v>
      </c>
      <c r="L326" s="5">
        <v>30693</v>
      </c>
      <c r="M326" s="5">
        <f t="shared" si="62"/>
        <v>398.02500000000003</v>
      </c>
      <c r="N326" s="29">
        <v>2.9000000000000001E-2</v>
      </c>
      <c r="O326" s="5">
        <v>156</v>
      </c>
      <c r="P326" s="29">
        <f t="shared" si="55"/>
        <v>5.0825921219822112E-3</v>
      </c>
      <c r="Q326" t="s">
        <v>774</v>
      </c>
      <c r="R326" s="29">
        <f t="shared" si="63"/>
        <v>3.2423208191126279E-3</v>
      </c>
      <c r="S326" s="6">
        <v>21</v>
      </c>
      <c r="T326" s="6">
        <v>293</v>
      </c>
      <c r="U326" s="6">
        <f t="shared" si="53"/>
        <v>293</v>
      </c>
      <c r="V326" s="18">
        <f t="shared" si="66"/>
        <v>1549.8575498575499</v>
      </c>
      <c r="W326" s="18">
        <f t="shared" si="64"/>
        <v>1823.3618233618233</v>
      </c>
      <c r="X326" s="6">
        <f t="shared" si="65"/>
        <v>820.51282051282055</v>
      </c>
      <c r="Y326" s="5">
        <v>128000</v>
      </c>
      <c r="Z326" s="6">
        <f t="shared" si="59"/>
        <v>4.5825756949558398</v>
      </c>
      <c r="AB326" s="6">
        <v>3.56</v>
      </c>
      <c r="AC326" s="4">
        <v>0.45</v>
      </c>
      <c r="AD326" s="31" t="s">
        <v>777</v>
      </c>
      <c r="AE326" s="6">
        <v>0.95</v>
      </c>
      <c r="AF326" s="4">
        <f t="shared" si="60"/>
        <v>0.19858723797732691</v>
      </c>
      <c r="AG326" s="4">
        <f t="shared" si="68"/>
        <v>0.7797282749095541</v>
      </c>
      <c r="AH326" s="6">
        <f t="shared" si="69"/>
        <v>0.48107685633693081</v>
      </c>
      <c r="AI326">
        <v>49</v>
      </c>
      <c r="AJ326" s="6">
        <f t="shared" si="67"/>
        <v>3.5701275045537342</v>
      </c>
      <c r="AK326" s="4">
        <f t="shared" si="70"/>
        <v>0.17000607164541592</v>
      </c>
      <c r="AL326" t="s">
        <v>133</v>
      </c>
    </row>
    <row r="327" spans="1:38" x14ac:dyDescent="0.3">
      <c r="A327" s="12" t="s">
        <v>425</v>
      </c>
      <c r="B327" s="27" t="s">
        <v>583</v>
      </c>
      <c r="E327" s="13">
        <v>305</v>
      </c>
      <c r="G327" s="5">
        <v>43</v>
      </c>
      <c r="L327" s="5">
        <v>30503</v>
      </c>
      <c r="M327" s="5">
        <f t="shared" si="62"/>
        <v>393.45</v>
      </c>
      <c r="N327" s="29">
        <v>0.03</v>
      </c>
      <c r="O327" s="5">
        <v>156</v>
      </c>
      <c r="P327" s="29">
        <f t="shared" si="55"/>
        <v>5.1142510572730554E-3</v>
      </c>
      <c r="Q327" t="s">
        <v>774</v>
      </c>
      <c r="R327" s="29">
        <f t="shared" si="63"/>
        <v>6.7241379310344828E-3</v>
      </c>
      <c r="S327" s="6">
        <v>18</v>
      </c>
      <c r="T327" s="6">
        <v>232</v>
      </c>
      <c r="U327" s="6">
        <f t="shared" ref="U327:U365" si="71">+T327</f>
        <v>232</v>
      </c>
      <c r="V327" s="18">
        <f t="shared" si="66"/>
        <v>1585.0815850815852</v>
      </c>
      <c r="W327" s="18">
        <f t="shared" si="64"/>
        <v>1864.8018648018649</v>
      </c>
      <c r="X327" s="6">
        <f t="shared" si="65"/>
        <v>820.51282051282055</v>
      </c>
      <c r="Y327" s="5">
        <v>128000</v>
      </c>
      <c r="Z327" s="6">
        <f t="shared" si="59"/>
        <v>4.2426406871192848</v>
      </c>
      <c r="AB327" s="6">
        <v>3.55</v>
      </c>
      <c r="AC327" s="4">
        <v>0.44</v>
      </c>
      <c r="AD327" s="31" t="s">
        <v>777</v>
      </c>
      <c r="AE327" s="6">
        <v>1.56</v>
      </c>
      <c r="AF327" s="4">
        <f t="shared" si="60"/>
        <v>0.23312825332298825</v>
      </c>
      <c r="AG327" s="4">
        <f t="shared" si="68"/>
        <v>0.8370280651315305</v>
      </c>
      <c r="AH327" s="6">
        <f t="shared" si="69"/>
        <v>0.53804814584573579</v>
      </c>
      <c r="AI327">
        <v>53</v>
      </c>
      <c r="AJ327" s="6">
        <f t="shared" si="67"/>
        <v>4.041174227983225</v>
      </c>
      <c r="AK327" s="4">
        <f t="shared" si="70"/>
        <v>0.2245096793324014</v>
      </c>
      <c r="AL327" t="s">
        <v>133</v>
      </c>
    </row>
    <row r="328" spans="1:38" x14ac:dyDescent="0.3">
      <c r="A328" s="12" t="s">
        <v>425</v>
      </c>
      <c r="B328" s="27" t="s">
        <v>584</v>
      </c>
      <c r="E328" s="13">
        <v>305</v>
      </c>
      <c r="G328" s="5">
        <v>45</v>
      </c>
      <c r="L328" s="5">
        <v>30722</v>
      </c>
      <c r="M328" s="5">
        <f t="shared" si="62"/>
        <v>192.15</v>
      </c>
      <c r="N328" s="29">
        <v>1.4E-2</v>
      </c>
      <c r="O328" s="5">
        <v>78</v>
      </c>
      <c r="P328" s="29">
        <f t="shared" si="55"/>
        <v>2.5388972072130723E-3</v>
      </c>
      <c r="Q328" t="s">
        <v>774</v>
      </c>
      <c r="R328" s="29">
        <f t="shared" si="63"/>
        <v>1.6382252559726963E-3</v>
      </c>
      <c r="S328" s="6">
        <v>22</v>
      </c>
      <c r="T328" s="6">
        <v>293</v>
      </c>
      <c r="U328" s="6">
        <f t="shared" si="71"/>
        <v>293</v>
      </c>
      <c r="V328" s="18">
        <f t="shared" si="66"/>
        <v>1576.6503000545554</v>
      </c>
      <c r="W328" s="18">
        <f t="shared" si="64"/>
        <v>1854.8827059465359</v>
      </c>
      <c r="X328" s="6">
        <f t="shared" si="65"/>
        <v>871.79487179487182</v>
      </c>
      <c r="Y328" s="5">
        <v>68000</v>
      </c>
      <c r="Z328" s="6">
        <f t="shared" si="59"/>
        <v>4.6904157598234297</v>
      </c>
      <c r="AB328" s="6">
        <v>3.43</v>
      </c>
      <c r="AC328" s="4">
        <v>0.47</v>
      </c>
      <c r="AD328" s="31" t="s">
        <v>777</v>
      </c>
      <c r="AE328" s="6">
        <v>0.48</v>
      </c>
      <c r="AF328" s="4">
        <f t="shared" si="60"/>
        <v>0.10060898023921265</v>
      </c>
      <c r="AG328" s="4">
        <f t="shared" si="68"/>
        <v>0.36840695652546196</v>
      </c>
      <c r="AH328" s="6">
        <f t="shared" si="69"/>
        <v>0.49388972669505249</v>
      </c>
      <c r="AI328">
        <v>35</v>
      </c>
      <c r="AJ328" s="6">
        <f t="shared" si="67"/>
        <v>2.5500910746812386</v>
      </c>
      <c r="AK328" s="4">
        <f t="shared" si="70"/>
        <v>0.11591323066732903</v>
      </c>
      <c r="AL328" t="s">
        <v>133</v>
      </c>
    </row>
    <row r="329" spans="1:38" x14ac:dyDescent="0.3">
      <c r="A329" s="12" t="s">
        <v>425</v>
      </c>
      <c r="B329" s="27" t="s">
        <v>585</v>
      </c>
      <c r="E329" s="13">
        <v>305</v>
      </c>
      <c r="G329" s="5">
        <v>75</v>
      </c>
      <c r="L329" s="5">
        <v>34247</v>
      </c>
      <c r="M329" s="5">
        <f t="shared" si="62"/>
        <v>663.37500000000011</v>
      </c>
      <c r="N329" s="29">
        <v>2.9000000000000001E-2</v>
      </c>
      <c r="O329" s="5">
        <v>156</v>
      </c>
      <c r="P329" s="29">
        <f t="shared" si="55"/>
        <v>4.5551435162203991E-3</v>
      </c>
      <c r="Q329" t="s">
        <v>774</v>
      </c>
      <c r="R329" s="29">
        <f t="shared" si="63"/>
        <v>1.9112627986348125E-3</v>
      </c>
      <c r="S329" s="6">
        <v>21</v>
      </c>
      <c r="T329" s="6">
        <v>293</v>
      </c>
      <c r="U329" s="6">
        <f t="shared" si="71"/>
        <v>293</v>
      </c>
      <c r="V329" s="18">
        <f t="shared" si="66"/>
        <v>1561.9658119658118</v>
      </c>
      <c r="W329" s="18">
        <f t="shared" si="64"/>
        <v>1837.6068376068374</v>
      </c>
      <c r="X329" s="6">
        <f t="shared" si="65"/>
        <v>826.92307692307691</v>
      </c>
      <c r="Y329" s="5">
        <v>129000</v>
      </c>
      <c r="Z329" s="6">
        <f t="shared" si="59"/>
        <v>4.5825756949558398</v>
      </c>
      <c r="AB329" s="6">
        <v>3.56</v>
      </c>
      <c r="AC329" s="4">
        <v>0.45</v>
      </c>
      <c r="AD329" s="31" t="s">
        <v>777</v>
      </c>
      <c r="AE329" s="6">
        <v>0.56000000000000005</v>
      </c>
      <c r="AF329" s="4">
        <f t="shared" si="60"/>
        <v>0.1793692043932941</v>
      </c>
      <c r="AG329" s="4">
        <f t="shared" si="68"/>
        <v>0.74342754480638096</v>
      </c>
      <c r="AH329" s="6">
        <f t="shared" si="69"/>
        <v>0.45573842340691439</v>
      </c>
      <c r="AI329">
        <v>59</v>
      </c>
      <c r="AJ329" s="6">
        <f t="shared" si="67"/>
        <v>2.5792349726775958</v>
      </c>
      <c r="AK329" s="4">
        <f t="shared" si="70"/>
        <v>0.12282071298464742</v>
      </c>
      <c r="AL329" t="s">
        <v>133</v>
      </c>
    </row>
    <row r="330" spans="1:38" x14ac:dyDescent="0.3">
      <c r="A330" s="12" t="s">
        <v>425</v>
      </c>
      <c r="B330" s="27" t="s">
        <v>586</v>
      </c>
      <c r="E330" s="13">
        <v>305</v>
      </c>
      <c r="G330" s="5">
        <v>45</v>
      </c>
      <c r="L330" s="5">
        <v>30693</v>
      </c>
      <c r="M330" s="5">
        <f t="shared" si="62"/>
        <v>425.47500000000002</v>
      </c>
      <c r="N330" s="29">
        <v>3.1E-2</v>
      </c>
      <c r="O330" s="5">
        <v>156</v>
      </c>
      <c r="P330" s="29">
        <f t="shared" si="55"/>
        <v>5.0825921219822112E-3</v>
      </c>
      <c r="Q330" t="s">
        <v>774</v>
      </c>
      <c r="R330" s="29">
        <f t="shared" si="63"/>
        <v>8.9150943396226409E-3</v>
      </c>
      <c r="S330" s="6">
        <v>17</v>
      </c>
      <c r="T330" s="6">
        <v>212</v>
      </c>
      <c r="U330" s="6">
        <f t="shared" si="71"/>
        <v>212</v>
      </c>
      <c r="V330" s="18">
        <f t="shared" si="66"/>
        <v>1551.7001114827201</v>
      </c>
      <c r="W330" s="18">
        <f t="shared" si="64"/>
        <v>1825.5295429208472</v>
      </c>
      <c r="X330" s="6">
        <f t="shared" si="65"/>
        <v>839.74358974358972</v>
      </c>
      <c r="Y330" s="5">
        <v>131000</v>
      </c>
      <c r="Z330" s="6">
        <f t="shared" si="59"/>
        <v>4.1231056256176606</v>
      </c>
      <c r="AB330" s="6">
        <v>3.55</v>
      </c>
      <c r="AC330" s="4">
        <v>0.46</v>
      </c>
      <c r="AD330" s="31" t="s">
        <v>777</v>
      </c>
      <c r="AE330" s="6">
        <v>1.89</v>
      </c>
      <c r="AF330" s="4">
        <f t="shared" si="60"/>
        <v>0.25106318551269596</v>
      </c>
      <c r="AG330" s="4">
        <f t="shared" si="68"/>
        <v>0.85050933895888192</v>
      </c>
      <c r="AH330" s="6">
        <f t="shared" si="69"/>
        <v>0.54546268031889611</v>
      </c>
      <c r="AI330">
        <v>54</v>
      </c>
      <c r="AJ330" s="6">
        <f t="shared" si="67"/>
        <v>3.9344262295081966</v>
      </c>
      <c r="AK330" s="4">
        <f t="shared" si="70"/>
        <v>0.23143683702989393</v>
      </c>
      <c r="AL330" t="s">
        <v>133</v>
      </c>
    </row>
    <row r="331" spans="1:38" x14ac:dyDescent="0.3">
      <c r="A331" s="12" t="s">
        <v>425</v>
      </c>
      <c r="B331" s="27" t="s">
        <v>587</v>
      </c>
      <c r="E331" s="13">
        <v>305</v>
      </c>
      <c r="G331" s="5">
        <v>45</v>
      </c>
      <c r="L331" s="5">
        <v>30693</v>
      </c>
      <c r="M331" s="5">
        <f t="shared" si="62"/>
        <v>192.15</v>
      </c>
      <c r="N331" s="29">
        <v>1.4E-2</v>
      </c>
      <c r="O331" s="5">
        <v>78</v>
      </c>
      <c r="P331" s="29">
        <f t="shared" si="55"/>
        <v>2.5412960609911056E-3</v>
      </c>
      <c r="Q331" t="s">
        <v>774</v>
      </c>
      <c r="R331" s="29">
        <f t="shared" si="63"/>
        <v>2.3673469387755102E-3</v>
      </c>
      <c r="S331" s="6">
        <v>19</v>
      </c>
      <c r="T331" s="6">
        <v>245</v>
      </c>
      <c r="U331" s="6">
        <f t="shared" si="71"/>
        <v>245</v>
      </c>
      <c r="V331" s="18">
        <f t="shared" si="66"/>
        <v>1576.6503000545554</v>
      </c>
      <c r="W331" s="18">
        <f t="shared" si="64"/>
        <v>1854.8827059465359</v>
      </c>
      <c r="X331" s="6">
        <f t="shared" si="65"/>
        <v>871.79487179487182</v>
      </c>
      <c r="Y331" s="5">
        <v>68000</v>
      </c>
      <c r="Z331" s="6">
        <f t="shared" si="59"/>
        <v>4.358898943540674</v>
      </c>
      <c r="AB331" s="6">
        <v>3.44</v>
      </c>
      <c r="AC331" s="4">
        <v>0.47</v>
      </c>
      <c r="AD331" s="31" t="s">
        <v>777</v>
      </c>
      <c r="AE331" s="6">
        <v>0.57999999999999996</v>
      </c>
      <c r="AF331" s="4">
        <f t="shared" si="60"/>
        <v>0.11660467756234492</v>
      </c>
      <c r="AG331" s="4">
        <f t="shared" si="68"/>
        <v>0.39140711563626773</v>
      </c>
      <c r="AH331" s="6">
        <f t="shared" si="69"/>
        <v>0.53877610146148769</v>
      </c>
      <c r="AI331">
        <v>36</v>
      </c>
      <c r="AJ331" s="6">
        <f t="shared" si="67"/>
        <v>2.622950819672131</v>
      </c>
      <c r="AK331" s="4">
        <f t="shared" si="70"/>
        <v>0.13805004314063848</v>
      </c>
      <c r="AL331" t="s">
        <v>133</v>
      </c>
    </row>
    <row r="332" spans="1:38" x14ac:dyDescent="0.3">
      <c r="A332" s="12" t="s">
        <v>425</v>
      </c>
      <c r="B332" s="27" t="s">
        <v>588</v>
      </c>
      <c r="E332" s="13">
        <v>305</v>
      </c>
      <c r="G332" s="5">
        <v>76</v>
      </c>
      <c r="L332" s="5">
        <v>34452</v>
      </c>
      <c r="M332" s="5">
        <f t="shared" si="62"/>
        <v>625.86</v>
      </c>
      <c r="N332" s="29">
        <v>2.7E-2</v>
      </c>
      <c r="O332" s="5">
        <v>156</v>
      </c>
      <c r="P332" s="29">
        <f t="shared" si="55"/>
        <v>4.5280390107976312E-3</v>
      </c>
      <c r="Q332" t="s">
        <v>774</v>
      </c>
      <c r="R332" s="29">
        <f t="shared" si="63"/>
        <v>2.9520295202952033E-3</v>
      </c>
      <c r="S332" s="6">
        <v>27</v>
      </c>
      <c r="T332" s="6">
        <v>271</v>
      </c>
      <c r="U332" s="6">
        <f t="shared" si="71"/>
        <v>271</v>
      </c>
      <c r="V332" s="18">
        <f t="shared" si="66"/>
        <v>1492.4749163879599</v>
      </c>
      <c r="W332" s="18">
        <f t="shared" si="64"/>
        <v>1755.8528428093646</v>
      </c>
      <c r="X332" s="6">
        <f t="shared" si="65"/>
        <v>807.69230769230774</v>
      </c>
      <c r="Y332" s="5">
        <v>126000</v>
      </c>
      <c r="Z332" s="6">
        <f t="shared" si="59"/>
        <v>5.196152422706632</v>
      </c>
      <c r="AB332" s="6">
        <v>3.59</v>
      </c>
      <c r="AC332" s="4">
        <v>0.46</v>
      </c>
      <c r="AD332" s="31" t="s">
        <v>777</v>
      </c>
      <c r="AE332" s="6">
        <v>0.8</v>
      </c>
      <c r="AF332" s="4">
        <f t="shared" si="60"/>
        <v>0.1354541584426642</v>
      </c>
      <c r="AG332" s="4">
        <f t="shared" si="68"/>
        <v>0.52129572755709686</v>
      </c>
      <c r="AH332" s="6">
        <f t="shared" si="69"/>
        <v>0.48014152874422378</v>
      </c>
      <c r="AI332">
        <v>59</v>
      </c>
      <c r="AJ332" s="6">
        <f t="shared" si="67"/>
        <v>2.5452976704055219</v>
      </c>
      <c r="AK332" s="4">
        <f t="shared" si="70"/>
        <v>9.4270284089093409E-2</v>
      </c>
      <c r="AL332" t="s">
        <v>133</v>
      </c>
    </row>
    <row r="333" spans="1:38" x14ac:dyDescent="0.3">
      <c r="A333" s="12" t="s">
        <v>426</v>
      </c>
      <c r="B333" s="27" t="s">
        <v>508</v>
      </c>
      <c r="E333" s="13">
        <v>711</v>
      </c>
      <c r="G333" s="5">
        <v>152</v>
      </c>
      <c r="L333" s="5">
        <v>178064</v>
      </c>
      <c r="M333" s="5">
        <f t="shared" si="62"/>
        <v>17075.376</v>
      </c>
      <c r="N333" s="29">
        <v>0.158</v>
      </c>
      <c r="O333" s="5">
        <v>987</v>
      </c>
      <c r="P333" s="29">
        <f t="shared" si="55"/>
        <v>5.5429508491328964E-3</v>
      </c>
      <c r="Q333" t="s">
        <v>774</v>
      </c>
      <c r="R333" s="29">
        <f t="shared" si="63"/>
        <v>3.7067545304777594E-3</v>
      </c>
      <c r="S333" s="6">
        <v>92</v>
      </c>
      <c r="T333" s="6">
        <v>607</v>
      </c>
      <c r="U333" s="6">
        <f t="shared" si="71"/>
        <v>607</v>
      </c>
      <c r="V333" s="18">
        <f t="shared" si="66"/>
        <v>1590.553741853978</v>
      </c>
      <c r="W333" s="18">
        <f t="shared" si="64"/>
        <v>1871.2396962987978</v>
      </c>
      <c r="X333" s="6">
        <f t="shared" si="65"/>
        <v>1515.7041540020264</v>
      </c>
      <c r="Y333" s="5">
        <v>1496000</v>
      </c>
      <c r="Z333" s="6">
        <f t="shared" si="59"/>
        <v>9.5916630466254382</v>
      </c>
      <c r="AB333" s="6">
        <v>3.68</v>
      </c>
      <c r="AC333" s="4">
        <v>0.81</v>
      </c>
      <c r="AD333" s="31" t="s">
        <v>777</v>
      </c>
      <c r="AE333" s="6">
        <v>2.25</v>
      </c>
      <c r="AF333" s="4">
        <f t="shared" si="60"/>
        <v>9.132036551586728E-2</v>
      </c>
      <c r="AG333" s="4">
        <f t="shared" si="68"/>
        <v>1.1382865349347937</v>
      </c>
      <c r="AH333" s="6">
        <f t="shared" si="69"/>
        <v>8.4187952905155627E-2</v>
      </c>
      <c r="AI333">
        <v>800</v>
      </c>
      <c r="AJ333" s="6">
        <f t="shared" si="67"/>
        <v>7.4024724257902141</v>
      </c>
      <c r="AK333" s="4">
        <f t="shared" si="70"/>
        <v>8.0461656802067544E-2</v>
      </c>
      <c r="AL333" t="s">
        <v>133</v>
      </c>
    </row>
    <row r="334" spans="1:38" x14ac:dyDescent="0.3">
      <c r="A334" s="12" t="s">
        <v>426</v>
      </c>
      <c r="B334" s="27" t="s">
        <v>509</v>
      </c>
      <c r="E334" s="13">
        <v>711</v>
      </c>
      <c r="G334" s="5">
        <v>152</v>
      </c>
      <c r="L334" s="5">
        <v>178064</v>
      </c>
      <c r="M334" s="5">
        <f t="shared" si="62"/>
        <v>17075.376</v>
      </c>
      <c r="N334" s="29">
        <v>0.158</v>
      </c>
      <c r="O334" s="5">
        <v>987</v>
      </c>
      <c r="P334" s="29">
        <f t="shared" si="55"/>
        <v>5.5429508491328964E-3</v>
      </c>
      <c r="Q334" t="s">
        <v>774</v>
      </c>
      <c r="R334" s="29">
        <f t="shared" si="63"/>
        <v>3.7067545304777594E-3</v>
      </c>
      <c r="S334" s="6">
        <v>111</v>
      </c>
      <c r="T334" s="6">
        <v>607</v>
      </c>
      <c r="U334" s="6">
        <f t="shared" si="71"/>
        <v>607</v>
      </c>
      <c r="V334" s="18">
        <f t="shared" si="66"/>
        <v>1590.553741853978</v>
      </c>
      <c r="W334" s="18">
        <f t="shared" si="64"/>
        <v>1871.2396962987978</v>
      </c>
      <c r="X334" s="6">
        <f t="shared" si="65"/>
        <v>1515.7041540020264</v>
      </c>
      <c r="Y334" s="5">
        <v>1496000</v>
      </c>
      <c r="Z334" s="6">
        <f t="shared" si="59"/>
        <v>10.535653752852738</v>
      </c>
      <c r="AB334" s="6">
        <v>3.68</v>
      </c>
      <c r="AC334" s="4">
        <v>0.81</v>
      </c>
      <c r="AD334" s="31" t="s">
        <v>777</v>
      </c>
      <c r="AE334" s="6">
        <v>2.25</v>
      </c>
      <c r="AF334" s="4">
        <f t="shared" si="60"/>
        <v>7.5688951598736842E-2</v>
      </c>
      <c r="AG334" s="4">
        <f t="shared" si="68"/>
        <v>0.94344469562163069</v>
      </c>
      <c r="AH334" s="6">
        <f t="shared" si="69"/>
        <v>8.4187952905155627E-2</v>
      </c>
      <c r="AI334">
        <v>956</v>
      </c>
      <c r="AJ334" s="6">
        <f t="shared" si="67"/>
        <v>8.8459545488193054</v>
      </c>
      <c r="AK334" s="4">
        <f t="shared" si="70"/>
        <v>7.9693284223597352E-2</v>
      </c>
      <c r="AL334" t="s">
        <v>133</v>
      </c>
    </row>
    <row r="335" spans="1:38" x14ac:dyDescent="0.3">
      <c r="A335" s="12" t="s">
        <v>427</v>
      </c>
      <c r="B335" s="27" t="s">
        <v>511</v>
      </c>
      <c r="E335" s="13">
        <v>600</v>
      </c>
      <c r="G335" s="5">
        <v>120</v>
      </c>
      <c r="L335" s="5">
        <v>157500</v>
      </c>
      <c r="M335" s="5">
        <f t="shared" si="62"/>
        <v>5183.9999999999991</v>
      </c>
      <c r="N335" s="29">
        <v>7.1999999999999995E-2</v>
      </c>
      <c r="O335" s="5">
        <v>396</v>
      </c>
      <c r="P335" s="29">
        <f t="shared" si="55"/>
        <v>2.5142857142857141E-3</v>
      </c>
      <c r="Q335" t="s">
        <v>774</v>
      </c>
      <c r="R335" s="29">
        <f t="shared" si="63"/>
        <v>4.399038461538462E-3</v>
      </c>
      <c r="S335" s="6">
        <v>73</v>
      </c>
      <c r="T335" s="6">
        <v>416</v>
      </c>
      <c r="U335" s="6">
        <f t="shared" si="71"/>
        <v>416</v>
      </c>
      <c r="V335" s="18">
        <f t="shared" si="66"/>
        <v>1584.4298245614036</v>
      </c>
      <c r="W335" s="18">
        <f t="shared" si="64"/>
        <v>1864.0350877192984</v>
      </c>
      <c r="X335" s="6">
        <f t="shared" si="65"/>
        <v>1416.6666666666667</v>
      </c>
      <c r="Y335" s="5">
        <v>561000</v>
      </c>
      <c r="Z335" s="6">
        <f t="shared" si="59"/>
        <v>8.5440037453175304</v>
      </c>
      <c r="AB335" s="6">
        <v>3.15</v>
      </c>
      <c r="AC335" s="4">
        <v>0.76</v>
      </c>
      <c r="AD335" s="31" t="s">
        <v>777</v>
      </c>
      <c r="AE335" s="6">
        <v>1.83</v>
      </c>
      <c r="AF335" s="4">
        <f t="shared" ref="AF335:AF398" si="72">+Y335/(L335*S335)</f>
        <v>4.8793215916503589E-2</v>
      </c>
      <c r="AG335" s="4">
        <f t="shared" si="68"/>
        <v>0.46487272976962957</v>
      </c>
      <c r="AH335" s="6">
        <f t="shared" si="69"/>
        <v>0.11738989278562116</v>
      </c>
      <c r="AI335">
        <v>421</v>
      </c>
      <c r="AJ335" s="6">
        <f t="shared" ref="AJ335:AJ365" si="73">1000*AI335/(G335*E335)</f>
        <v>5.8472222222222223</v>
      </c>
      <c r="AK335" s="4">
        <f t="shared" si="70"/>
        <v>8.0098934550989348E-2</v>
      </c>
      <c r="AL335" t="s">
        <v>133</v>
      </c>
    </row>
    <row r="336" spans="1:38" x14ac:dyDescent="0.3">
      <c r="A336" s="12" t="s">
        <v>427</v>
      </c>
      <c r="B336" s="27" t="s">
        <v>512</v>
      </c>
      <c r="E336" s="13">
        <v>600</v>
      </c>
      <c r="G336" s="5">
        <v>120</v>
      </c>
      <c r="L336" s="5">
        <v>157500</v>
      </c>
      <c r="M336" s="5">
        <f t="shared" si="62"/>
        <v>3671.9999999999995</v>
      </c>
      <c r="N336" s="29">
        <v>5.0999999999999997E-2</v>
      </c>
      <c r="O336" s="5">
        <v>792</v>
      </c>
      <c r="P336" s="29">
        <f t="shared" si="55"/>
        <v>5.0285714285714283E-3</v>
      </c>
      <c r="Q336" t="s">
        <v>774</v>
      </c>
      <c r="R336" s="29">
        <f t="shared" si="63"/>
        <v>4.399038461538462E-3</v>
      </c>
      <c r="S336" s="6">
        <v>76</v>
      </c>
      <c r="T336" s="6">
        <v>416</v>
      </c>
      <c r="U336" s="6">
        <f t="shared" si="71"/>
        <v>416</v>
      </c>
      <c r="V336" s="18">
        <f t="shared" si="66"/>
        <v>1580.5785123966941</v>
      </c>
      <c r="W336" s="18">
        <f t="shared" si="64"/>
        <v>1859.5041322314048</v>
      </c>
      <c r="X336" s="6">
        <f t="shared" si="65"/>
        <v>1227.2727272727273</v>
      </c>
      <c r="Y336" s="5">
        <v>972000</v>
      </c>
      <c r="Z336" s="6">
        <f t="shared" si="59"/>
        <v>8.717797887081348</v>
      </c>
      <c r="AB336" s="6">
        <v>3.15</v>
      </c>
      <c r="AC336" s="4">
        <v>0.66</v>
      </c>
      <c r="AD336" s="31" t="s">
        <v>777</v>
      </c>
      <c r="AE336" s="6">
        <v>1.83</v>
      </c>
      <c r="AF336" s="4">
        <f t="shared" si="72"/>
        <v>8.1203007518796999E-2</v>
      </c>
      <c r="AG336" s="4">
        <f t="shared" si="68"/>
        <v>0.38373752563226243</v>
      </c>
      <c r="AH336" s="6">
        <f t="shared" si="69"/>
        <v>0.27252906976744184</v>
      </c>
      <c r="AI336">
        <v>439</v>
      </c>
      <c r="AJ336" s="6">
        <f t="shared" si="73"/>
        <v>6.0972222222222223</v>
      </c>
      <c r="AK336" s="4">
        <f t="shared" si="70"/>
        <v>8.0226608187134507E-2</v>
      </c>
      <c r="AL336" t="s">
        <v>133</v>
      </c>
    </row>
    <row r="337" spans="1:38" x14ac:dyDescent="0.3">
      <c r="A337" s="12" t="s">
        <v>427</v>
      </c>
      <c r="B337" s="27" t="s">
        <v>513</v>
      </c>
      <c r="E337" s="13">
        <v>600</v>
      </c>
      <c r="G337" s="5">
        <v>120</v>
      </c>
      <c r="L337" s="5">
        <v>157500</v>
      </c>
      <c r="M337" s="5">
        <f t="shared" si="62"/>
        <v>3456</v>
      </c>
      <c r="N337" s="29">
        <v>4.8000000000000001E-2</v>
      </c>
      <c r="O337" s="5">
        <v>1188</v>
      </c>
      <c r="P337" s="29">
        <f t="shared" si="55"/>
        <v>7.5428571428571428E-3</v>
      </c>
      <c r="Q337" t="s">
        <v>774</v>
      </c>
      <c r="R337" s="29">
        <f t="shared" si="63"/>
        <v>4.399038461538462E-3</v>
      </c>
      <c r="S337" s="6">
        <v>76</v>
      </c>
      <c r="T337" s="6">
        <v>416</v>
      </c>
      <c r="U337" s="6">
        <f t="shared" si="71"/>
        <v>416</v>
      </c>
      <c r="V337" s="18">
        <f t="shared" si="66"/>
        <v>1578.1625781625785</v>
      </c>
      <c r="W337" s="18">
        <f t="shared" si="64"/>
        <v>1856.661856661857</v>
      </c>
      <c r="X337" s="6">
        <f t="shared" si="65"/>
        <v>1299.6632996632998</v>
      </c>
      <c r="Y337" s="5">
        <v>1544000</v>
      </c>
      <c r="Z337" s="6">
        <f t="shared" si="59"/>
        <v>8.717797887081348</v>
      </c>
      <c r="AB337" s="6">
        <v>3.15</v>
      </c>
      <c r="AC337" s="4">
        <v>0.7</v>
      </c>
      <c r="AD337" s="31" t="s">
        <v>777</v>
      </c>
      <c r="AE337" s="6">
        <v>1.83</v>
      </c>
      <c r="AF337" s="4">
        <f t="shared" si="72"/>
        <v>0.12898913951545529</v>
      </c>
      <c r="AG337" s="4">
        <f t="shared" si="68"/>
        <v>0.41936651151688747</v>
      </c>
      <c r="AH337" s="6">
        <f t="shared" si="69"/>
        <v>0.37349112318263161</v>
      </c>
      <c r="AI337">
        <v>559</v>
      </c>
      <c r="AJ337" s="6">
        <f t="shared" si="73"/>
        <v>7.7638888888888893</v>
      </c>
      <c r="AK337" s="4">
        <f t="shared" si="70"/>
        <v>0.10215643274853801</v>
      </c>
      <c r="AL337" t="s">
        <v>133</v>
      </c>
    </row>
    <row r="338" spans="1:38" x14ac:dyDescent="0.3">
      <c r="A338" s="12" t="s">
        <v>428</v>
      </c>
      <c r="B338" s="27" t="s">
        <v>514</v>
      </c>
      <c r="E338" s="13">
        <v>1575</v>
      </c>
      <c r="G338" s="5">
        <v>178</v>
      </c>
      <c r="L338" s="5">
        <v>601663</v>
      </c>
      <c r="M338" s="5">
        <f t="shared" si="62"/>
        <v>5887.35</v>
      </c>
      <c r="N338" s="29">
        <v>2.1000000000000001E-2</v>
      </c>
      <c r="O338" s="5">
        <v>7280</v>
      </c>
      <c r="P338" s="29">
        <f t="shared" si="55"/>
        <v>1.2099796730063174E-2</v>
      </c>
      <c r="Q338" t="s">
        <v>774</v>
      </c>
      <c r="R338" s="29">
        <f t="shared" si="63"/>
        <v>1.4746543778801843E-2</v>
      </c>
      <c r="S338" s="6">
        <v>73</v>
      </c>
      <c r="T338" s="6">
        <v>434</v>
      </c>
      <c r="U338" s="6">
        <f t="shared" si="71"/>
        <v>434</v>
      </c>
      <c r="V338" s="18">
        <f t="shared" si="66"/>
        <v>1667.5050301810868</v>
      </c>
      <c r="W338" s="18">
        <f t="shared" si="64"/>
        <v>1961.770623742455</v>
      </c>
      <c r="X338" s="6">
        <f t="shared" si="65"/>
        <v>1392.8571428571429</v>
      </c>
      <c r="Y338" s="5">
        <v>10140000</v>
      </c>
      <c r="Z338" s="6">
        <f t="shared" si="59"/>
        <v>8.5440037453175304</v>
      </c>
      <c r="AB338" s="6">
        <v>1.98</v>
      </c>
      <c r="AC338" s="4">
        <v>0.71</v>
      </c>
      <c r="AD338" s="31" t="s">
        <v>777</v>
      </c>
      <c r="AE338" s="6">
        <v>6.4</v>
      </c>
      <c r="AF338" s="4">
        <f t="shared" si="72"/>
        <v>0.23086696304915061</v>
      </c>
      <c r="AG338" s="4">
        <f t="shared" si="68"/>
        <v>0.40123934125409599</v>
      </c>
      <c r="AH338" s="6">
        <f t="shared" si="69"/>
        <v>0.68884079343199589</v>
      </c>
      <c r="AI338">
        <v>3471</v>
      </c>
      <c r="AJ338" s="6">
        <f t="shared" si="73"/>
        <v>12.380952380952381</v>
      </c>
      <c r="AK338" s="4">
        <f t="shared" si="70"/>
        <v>0.16960208741030661</v>
      </c>
      <c r="AL338" t="s">
        <v>133</v>
      </c>
    </row>
    <row r="339" spans="1:38" x14ac:dyDescent="0.3">
      <c r="A339" s="12" t="s">
        <v>428</v>
      </c>
      <c r="B339" s="27" t="s">
        <v>515</v>
      </c>
      <c r="E339" s="13">
        <v>1575</v>
      </c>
      <c r="G339" s="5">
        <v>178</v>
      </c>
      <c r="L339" s="5">
        <v>601663</v>
      </c>
      <c r="M339" s="5">
        <f t="shared" si="62"/>
        <v>5887.35</v>
      </c>
      <c r="N339" s="29">
        <v>2.1000000000000001E-2</v>
      </c>
      <c r="O339" s="5">
        <v>7280</v>
      </c>
      <c r="P339" s="29">
        <f t="shared" si="55"/>
        <v>1.2099796730063174E-2</v>
      </c>
      <c r="Q339" t="s">
        <v>774</v>
      </c>
      <c r="R339" s="29">
        <f t="shared" si="63"/>
        <v>1.4746543778801843E-2</v>
      </c>
      <c r="S339" s="6">
        <v>73</v>
      </c>
      <c r="T339" s="6">
        <v>434</v>
      </c>
      <c r="U339" s="6">
        <f t="shared" si="71"/>
        <v>434</v>
      </c>
      <c r="V339" s="18">
        <f t="shared" si="66"/>
        <v>1667.5050301810868</v>
      </c>
      <c r="W339" s="18">
        <f t="shared" si="64"/>
        <v>1961.770623742455</v>
      </c>
      <c r="X339" s="6">
        <f t="shared" si="65"/>
        <v>1392.8571428571429</v>
      </c>
      <c r="Y339" s="5">
        <v>10140000</v>
      </c>
      <c r="Z339" s="6">
        <f t="shared" si="59"/>
        <v>8.5440037453175304</v>
      </c>
      <c r="AB339" s="6">
        <v>1.98</v>
      </c>
      <c r="AC339" s="4">
        <v>0.71</v>
      </c>
      <c r="AD339" s="31" t="s">
        <v>777</v>
      </c>
      <c r="AE339" s="6">
        <v>6.4</v>
      </c>
      <c r="AF339" s="4">
        <f t="shared" si="72"/>
        <v>0.23086696304915061</v>
      </c>
      <c r="AG339" s="4">
        <f t="shared" si="68"/>
        <v>0.40123934125409599</v>
      </c>
      <c r="AH339" s="6">
        <f t="shared" si="69"/>
        <v>0.68884079343199589</v>
      </c>
      <c r="AI339">
        <v>3249</v>
      </c>
      <c r="AJ339" s="6">
        <f t="shared" si="73"/>
        <v>11.589085072231139</v>
      </c>
      <c r="AK339" s="4">
        <f t="shared" si="70"/>
        <v>0.15875459003056355</v>
      </c>
      <c r="AL339" t="s">
        <v>133</v>
      </c>
    </row>
    <row r="340" spans="1:38" x14ac:dyDescent="0.3">
      <c r="A340" s="12" t="s">
        <v>429</v>
      </c>
      <c r="B340" s="27" t="s">
        <v>516</v>
      </c>
      <c r="E340" s="13">
        <v>270</v>
      </c>
      <c r="G340" s="5">
        <v>150</v>
      </c>
      <c r="L340" s="5">
        <v>80500</v>
      </c>
      <c r="M340" s="5">
        <f t="shared" si="62"/>
        <v>567</v>
      </c>
      <c r="N340" s="29">
        <v>1.4E-2</v>
      </c>
      <c r="O340" s="5">
        <v>304</v>
      </c>
      <c r="P340" s="29">
        <f t="shared" si="55"/>
        <v>3.7763975155279501E-3</v>
      </c>
      <c r="Q340" t="s">
        <v>774</v>
      </c>
      <c r="R340" s="29">
        <f t="shared" si="63"/>
        <v>2.0677146311970981E-3</v>
      </c>
      <c r="S340" s="6">
        <v>48</v>
      </c>
      <c r="T340" s="6">
        <v>827</v>
      </c>
      <c r="U340" s="6">
        <f t="shared" si="71"/>
        <v>827</v>
      </c>
      <c r="V340" s="18">
        <f t="shared" si="66"/>
        <v>1777.4906015037593</v>
      </c>
      <c r="W340" s="18">
        <f t="shared" si="64"/>
        <v>2091.1654135338345</v>
      </c>
      <c r="X340" s="6">
        <f t="shared" si="65"/>
        <v>878.28947368421052</v>
      </c>
      <c r="Y340" s="5">
        <v>267000</v>
      </c>
      <c r="Z340" s="6">
        <f t="shared" si="59"/>
        <v>6.9282032302755088</v>
      </c>
      <c r="AB340" s="6">
        <v>3.5</v>
      </c>
      <c r="AC340" s="4">
        <v>0.42</v>
      </c>
      <c r="AD340" s="31" t="s">
        <v>777</v>
      </c>
      <c r="AE340" s="6">
        <v>1.71</v>
      </c>
      <c r="AF340" s="4">
        <f t="shared" si="72"/>
        <v>6.9099378881987583E-2</v>
      </c>
      <c r="AG340" s="4">
        <f t="shared" si="68"/>
        <v>0.38105231440402249</v>
      </c>
      <c r="AH340" s="6">
        <f t="shared" si="69"/>
        <v>0.36699417844872406</v>
      </c>
      <c r="AI340">
        <v>324</v>
      </c>
      <c r="AJ340" s="6">
        <f t="shared" si="73"/>
        <v>8</v>
      </c>
      <c r="AK340" s="4">
        <f t="shared" si="70"/>
        <v>0.16666666666666666</v>
      </c>
      <c r="AL340" t="s">
        <v>133</v>
      </c>
    </row>
    <row r="341" spans="1:38" x14ac:dyDescent="0.3">
      <c r="A341" s="12" t="s">
        <v>429</v>
      </c>
      <c r="B341" s="27" t="s">
        <v>517</v>
      </c>
      <c r="E341" s="13">
        <v>270</v>
      </c>
      <c r="G341" s="5">
        <v>150</v>
      </c>
      <c r="L341" s="5">
        <v>80500</v>
      </c>
      <c r="M341" s="5">
        <f t="shared" si="62"/>
        <v>567</v>
      </c>
      <c r="N341" s="29">
        <v>1.4E-2</v>
      </c>
      <c r="O341" s="5">
        <v>304</v>
      </c>
      <c r="P341" s="29">
        <f t="shared" si="55"/>
        <v>3.7763975155279501E-3</v>
      </c>
      <c r="Q341" t="s">
        <v>774</v>
      </c>
      <c r="R341" s="29">
        <f t="shared" si="63"/>
        <v>2.0677146311970981E-3</v>
      </c>
      <c r="S341" s="6">
        <v>48</v>
      </c>
      <c r="T341" s="6">
        <v>827</v>
      </c>
      <c r="U341" s="6">
        <f t="shared" si="71"/>
        <v>827</v>
      </c>
      <c r="V341" s="18">
        <f t="shared" si="66"/>
        <v>1777.4906015037593</v>
      </c>
      <c r="W341" s="18">
        <f t="shared" si="64"/>
        <v>2091.1654135338345</v>
      </c>
      <c r="X341" s="6">
        <f t="shared" si="65"/>
        <v>878.28947368421052</v>
      </c>
      <c r="Y341" s="5">
        <v>267000</v>
      </c>
      <c r="Z341" s="6">
        <f t="shared" si="59"/>
        <v>6.9282032302755088</v>
      </c>
      <c r="AB341" s="6">
        <v>3.5</v>
      </c>
      <c r="AC341" s="4">
        <v>0.42</v>
      </c>
      <c r="AD341" s="31" t="s">
        <v>777</v>
      </c>
      <c r="AE341" s="6">
        <v>1.71</v>
      </c>
      <c r="AF341" s="4">
        <f t="shared" si="72"/>
        <v>6.9099378881987583E-2</v>
      </c>
      <c r="AG341" s="4">
        <f t="shared" si="68"/>
        <v>0.38105231440402249</v>
      </c>
      <c r="AH341" s="6">
        <f t="shared" si="69"/>
        <v>0.36699417844872406</v>
      </c>
      <c r="AI341">
        <v>317</v>
      </c>
      <c r="AJ341" s="6">
        <f t="shared" si="73"/>
        <v>7.8271604938271606</v>
      </c>
      <c r="AK341" s="4">
        <f t="shared" si="70"/>
        <v>0.16306584362139917</v>
      </c>
      <c r="AL341" t="s">
        <v>133</v>
      </c>
    </row>
    <row r="342" spans="1:38" x14ac:dyDescent="0.3">
      <c r="A342" s="12" t="s">
        <v>430</v>
      </c>
      <c r="B342" s="27" t="s">
        <v>527</v>
      </c>
      <c r="E342" s="13">
        <v>500</v>
      </c>
      <c r="G342" s="5">
        <v>250</v>
      </c>
      <c r="L342" s="5">
        <v>125000</v>
      </c>
      <c r="M342" s="5">
        <f t="shared" si="62"/>
        <v>14000</v>
      </c>
      <c r="N342" s="29">
        <v>0.112</v>
      </c>
      <c r="O342" s="5">
        <v>280</v>
      </c>
      <c r="P342" s="29">
        <f t="shared" ref="P342:P365" si="74">+O342/L342</f>
        <v>2.2399999999999998E-3</v>
      </c>
      <c r="Q342" t="s">
        <v>774</v>
      </c>
      <c r="R342" s="29">
        <f t="shared" si="63"/>
        <v>2.0338983050847458E-3</v>
      </c>
      <c r="S342" s="6">
        <v>42</v>
      </c>
      <c r="T342" s="6">
        <v>413</v>
      </c>
      <c r="U342" s="6">
        <f t="shared" si="71"/>
        <v>413</v>
      </c>
      <c r="V342" s="18">
        <f t="shared" si="66"/>
        <v>1583.3333333333333</v>
      </c>
      <c r="W342" s="18">
        <f t="shared" si="64"/>
        <v>1862.7450980392157</v>
      </c>
      <c r="X342" s="6">
        <f t="shared" si="65"/>
        <v>950</v>
      </c>
      <c r="Y342" s="5">
        <v>266000</v>
      </c>
      <c r="Z342" s="6">
        <f t="shared" si="59"/>
        <v>6.4807406984078604</v>
      </c>
      <c r="AB342" s="6">
        <v>3.13</v>
      </c>
      <c r="AC342" s="4">
        <v>0.51</v>
      </c>
      <c r="AD342" s="31" t="s">
        <v>777</v>
      </c>
      <c r="AE342" s="6">
        <v>0.84</v>
      </c>
      <c r="AF342" s="4">
        <f t="shared" si="72"/>
        <v>5.0666666666666665E-2</v>
      </c>
      <c r="AG342" s="4">
        <f t="shared" si="68"/>
        <v>1.1857777777777778</v>
      </c>
      <c r="AH342" s="6">
        <f t="shared" si="69"/>
        <v>7.1214392803598189E-2</v>
      </c>
      <c r="AI342">
        <v>416</v>
      </c>
      <c r="AJ342" s="6">
        <f t="shared" si="73"/>
        <v>3.3279999999999998</v>
      </c>
      <c r="AK342" s="4">
        <f t="shared" si="70"/>
        <v>7.9238095238095232E-2</v>
      </c>
      <c r="AL342" t="s">
        <v>133</v>
      </c>
    </row>
    <row r="343" spans="1:38" x14ac:dyDescent="0.3">
      <c r="A343" s="12" t="s">
        <v>431</v>
      </c>
      <c r="B343" s="27" t="s">
        <v>531</v>
      </c>
      <c r="E343" s="13">
        <v>1321</v>
      </c>
      <c r="G343" s="5">
        <v>178</v>
      </c>
      <c r="L343" s="5">
        <v>479978</v>
      </c>
      <c r="M343" s="5">
        <f t="shared" si="62"/>
        <v>3997.3460000000005</v>
      </c>
      <c r="N343" s="29">
        <v>1.7000000000000001E-2</v>
      </c>
      <c r="O343" s="5">
        <v>2369</v>
      </c>
      <c r="P343" s="29">
        <f t="shared" si="74"/>
        <v>4.9356428836321662E-3</v>
      </c>
      <c r="Q343" t="s">
        <v>774</v>
      </c>
      <c r="R343" s="29">
        <f t="shared" si="63"/>
        <v>3.1713554987212278E-3</v>
      </c>
      <c r="S343" s="6">
        <v>39</v>
      </c>
      <c r="T343" s="6">
        <v>391</v>
      </c>
      <c r="U343" s="6">
        <f t="shared" si="71"/>
        <v>391</v>
      </c>
      <c r="V343" s="18">
        <f t="shared" si="66"/>
        <v>1581.2880660917806</v>
      </c>
      <c r="W343" s="18">
        <f t="shared" si="64"/>
        <v>1860.3389012844477</v>
      </c>
      <c r="X343" s="6">
        <f t="shared" si="65"/>
        <v>1041.7897847192908</v>
      </c>
      <c r="Y343" s="5">
        <v>2468000</v>
      </c>
      <c r="Z343" s="6">
        <f t="shared" si="59"/>
        <v>6.2449979983983983</v>
      </c>
      <c r="AB343" s="6">
        <v>4.83</v>
      </c>
      <c r="AC343" s="4">
        <v>0.56000000000000005</v>
      </c>
      <c r="AD343" s="31" t="s">
        <v>777</v>
      </c>
      <c r="AE343" s="6">
        <v>1.24</v>
      </c>
      <c r="AF343" s="4">
        <f t="shared" si="72"/>
        <v>0.13184364967155013</v>
      </c>
      <c r="AG343" s="4">
        <f t="shared" si="68"/>
        <v>0.3705557228302146</v>
      </c>
      <c r="AH343" s="6">
        <f t="shared" si="69"/>
        <v>0.54005325802513726</v>
      </c>
      <c r="AI343">
        <v>801</v>
      </c>
      <c r="AJ343" s="6">
        <f t="shared" si="73"/>
        <v>3.4065102195306585</v>
      </c>
      <c r="AK343" s="4">
        <f t="shared" si="70"/>
        <v>8.7346415885401499E-2</v>
      </c>
      <c r="AL343" t="s">
        <v>133</v>
      </c>
    </row>
    <row r="344" spans="1:38" x14ac:dyDescent="0.3">
      <c r="A344" s="12" t="s">
        <v>431</v>
      </c>
      <c r="B344" s="27" t="s">
        <v>532</v>
      </c>
      <c r="E344" s="13">
        <v>1321</v>
      </c>
      <c r="G344" s="5">
        <v>178</v>
      </c>
      <c r="L344" s="5">
        <v>479978</v>
      </c>
      <c r="M344" s="5">
        <f t="shared" si="62"/>
        <v>3997.3460000000005</v>
      </c>
      <c r="N344" s="29">
        <v>1.7000000000000001E-2</v>
      </c>
      <c r="O344" s="5">
        <v>2369</v>
      </c>
      <c r="P344" s="29">
        <f t="shared" si="74"/>
        <v>4.9356428836321662E-3</v>
      </c>
      <c r="Q344" t="s">
        <v>774</v>
      </c>
      <c r="R344" s="29">
        <f t="shared" si="63"/>
        <v>3.1713554987212278E-3</v>
      </c>
      <c r="S344" s="6">
        <v>39</v>
      </c>
      <c r="T344" s="6">
        <v>391</v>
      </c>
      <c r="U344" s="6">
        <f t="shared" si="71"/>
        <v>391</v>
      </c>
      <c r="V344" s="18">
        <f t="shared" si="66"/>
        <v>1581.2880660917806</v>
      </c>
      <c r="W344" s="18">
        <f t="shared" si="64"/>
        <v>1860.3389012844477</v>
      </c>
      <c r="X344" s="6">
        <f t="shared" si="65"/>
        <v>1041.7897847192908</v>
      </c>
      <c r="Y344" s="5">
        <v>2468000</v>
      </c>
      <c r="Z344" s="6">
        <f t="shared" si="59"/>
        <v>6.2449979983983983</v>
      </c>
      <c r="AB344" s="6">
        <v>4.83</v>
      </c>
      <c r="AC344" s="4">
        <v>0.56000000000000005</v>
      </c>
      <c r="AD344" s="31" t="s">
        <v>777</v>
      </c>
      <c r="AE344" s="6">
        <v>1.24</v>
      </c>
      <c r="AF344" s="4">
        <f t="shared" si="72"/>
        <v>0.13184364967155013</v>
      </c>
      <c r="AG344" s="4">
        <f t="shared" si="68"/>
        <v>0.3705557228302146</v>
      </c>
      <c r="AH344" s="6">
        <f t="shared" si="69"/>
        <v>0.54005325802513726</v>
      </c>
      <c r="AI344">
        <v>881</v>
      </c>
      <c r="AJ344" s="6">
        <f t="shared" si="73"/>
        <v>3.7467359593090017</v>
      </c>
      <c r="AK344" s="4">
        <f t="shared" si="70"/>
        <v>9.607015280279492E-2</v>
      </c>
      <c r="AL344" t="s">
        <v>133</v>
      </c>
    </row>
    <row r="345" spans="1:38" x14ac:dyDescent="0.3">
      <c r="A345" s="12" t="s">
        <v>432</v>
      </c>
      <c r="B345" s="27" t="s">
        <v>533</v>
      </c>
      <c r="E345" s="13">
        <v>750</v>
      </c>
      <c r="G345" s="5">
        <v>100</v>
      </c>
      <c r="L345" s="5">
        <v>194500</v>
      </c>
      <c r="M345" s="5">
        <f t="shared" si="62"/>
        <v>1125</v>
      </c>
      <c r="N345" s="29">
        <v>1.4999999999999999E-2</v>
      </c>
      <c r="O345" s="5">
        <v>1386</v>
      </c>
      <c r="P345" s="29">
        <f t="shared" si="74"/>
        <v>7.1259640102827766E-3</v>
      </c>
      <c r="Q345" t="s">
        <v>774</v>
      </c>
      <c r="R345" s="29">
        <f t="shared" si="63"/>
        <v>5.0285714285714291E-3</v>
      </c>
      <c r="S345" s="6">
        <v>73</v>
      </c>
      <c r="T345" s="6">
        <v>525</v>
      </c>
      <c r="U345" s="6">
        <f t="shared" si="71"/>
        <v>525</v>
      </c>
      <c r="V345" s="18">
        <f t="shared" si="66"/>
        <v>1652.2889348976305</v>
      </c>
      <c r="W345" s="18">
        <f t="shared" si="64"/>
        <v>1943.8693351736831</v>
      </c>
      <c r="X345" s="6">
        <f t="shared" si="65"/>
        <v>1341.2698412698412</v>
      </c>
      <c r="Y345" s="5">
        <v>1859000</v>
      </c>
      <c r="Z345" s="6">
        <f t="shared" si="59"/>
        <v>8.5440037453175304</v>
      </c>
      <c r="AB345" s="6">
        <v>3.13</v>
      </c>
      <c r="AC345" s="4">
        <v>0.69</v>
      </c>
      <c r="AD345" s="31" t="s">
        <v>777</v>
      </c>
      <c r="AE345" s="6">
        <v>2.64</v>
      </c>
      <c r="AF345" s="4">
        <f t="shared" si="72"/>
        <v>0.13092932352009015</v>
      </c>
      <c r="AG345" s="4">
        <f t="shared" si="68"/>
        <v>0.26916645869409556</v>
      </c>
      <c r="AH345" s="6">
        <f t="shared" si="69"/>
        <v>0.59921933493441804</v>
      </c>
      <c r="AI345">
        <v>632</v>
      </c>
      <c r="AJ345" s="6">
        <f t="shared" si="73"/>
        <v>8.4266666666666659</v>
      </c>
      <c r="AK345" s="4">
        <f t="shared" si="70"/>
        <v>0.1154337899543379</v>
      </c>
      <c r="AL345" t="s">
        <v>133</v>
      </c>
    </row>
    <row r="346" spans="1:38" x14ac:dyDescent="0.3">
      <c r="A346" s="12" t="s">
        <v>433</v>
      </c>
      <c r="B346" s="27" t="s">
        <v>543</v>
      </c>
      <c r="E346" s="13">
        <v>500</v>
      </c>
      <c r="G346" s="5">
        <v>150</v>
      </c>
      <c r="L346" s="5">
        <v>125000</v>
      </c>
      <c r="M346" s="5">
        <f t="shared" si="62"/>
        <v>8475</v>
      </c>
      <c r="N346" s="29">
        <v>0.113</v>
      </c>
      <c r="O346" s="5">
        <v>531</v>
      </c>
      <c r="P346" s="29">
        <f t="shared" si="74"/>
        <v>4.248E-3</v>
      </c>
      <c r="Q346" t="s">
        <v>774</v>
      </c>
      <c r="R346" s="29">
        <f t="shared" si="63"/>
        <v>3.0136986301369864E-3</v>
      </c>
      <c r="S346" s="6">
        <v>100</v>
      </c>
      <c r="T346" s="6">
        <v>438</v>
      </c>
      <c r="U346" s="6">
        <f t="shared" si="71"/>
        <v>438</v>
      </c>
      <c r="V346" s="18">
        <f t="shared" si="66"/>
        <v>1053.1271682029935</v>
      </c>
      <c r="W346" s="18">
        <f t="shared" si="64"/>
        <v>1238.9731390623454</v>
      </c>
      <c r="X346" s="6">
        <f t="shared" si="65"/>
        <v>706.21468926553678</v>
      </c>
      <c r="Y346" s="5">
        <v>375000</v>
      </c>
      <c r="Z346" s="6">
        <f t="shared" si="59"/>
        <v>10</v>
      </c>
      <c r="AB346" s="6">
        <v>3.38</v>
      </c>
      <c r="AC346" s="4">
        <v>0.56999999999999995</v>
      </c>
      <c r="AD346" s="31" t="s">
        <v>777</v>
      </c>
      <c r="AE346" s="6">
        <v>1.32</v>
      </c>
      <c r="AF346" s="4">
        <f t="shared" si="72"/>
        <v>0.03</v>
      </c>
      <c r="AG346" s="4">
        <f t="shared" si="68"/>
        <v>0.53967684210526312</v>
      </c>
      <c r="AH346" s="6">
        <f t="shared" si="69"/>
        <v>8.2895611993922313E-2</v>
      </c>
      <c r="AI346">
        <v>1033</v>
      </c>
      <c r="AJ346" s="6">
        <f t="shared" si="73"/>
        <v>13.773333333333333</v>
      </c>
      <c r="AK346" s="4">
        <f t="shared" si="70"/>
        <v>0.13773333333333335</v>
      </c>
      <c r="AL346" t="s">
        <v>133</v>
      </c>
    </row>
    <row r="347" spans="1:38" x14ac:dyDescent="0.3">
      <c r="A347" s="12" t="s">
        <v>435</v>
      </c>
      <c r="B347" s="27" t="s">
        <v>545</v>
      </c>
      <c r="E347" s="13">
        <v>1290</v>
      </c>
      <c r="G347" s="5">
        <v>150</v>
      </c>
      <c r="L347" s="5">
        <v>681353</v>
      </c>
      <c r="M347" s="5">
        <f t="shared" si="62"/>
        <v>2322</v>
      </c>
      <c r="N347" s="29">
        <v>1.2E-2</v>
      </c>
      <c r="O347" s="5">
        <v>2961</v>
      </c>
      <c r="P347" s="29">
        <f t="shared" si="74"/>
        <v>4.3457649705805944E-3</v>
      </c>
      <c r="Q347" t="s">
        <v>774</v>
      </c>
      <c r="R347" s="29">
        <f t="shared" si="63"/>
        <v>1.1642512077294687E-2</v>
      </c>
      <c r="S347" s="6">
        <v>56</v>
      </c>
      <c r="T347" s="6">
        <v>414</v>
      </c>
      <c r="U347" s="6">
        <f t="shared" si="71"/>
        <v>414</v>
      </c>
      <c r="V347" s="18">
        <f t="shared" si="66"/>
        <v>1582.2075875267365</v>
      </c>
      <c r="W347" s="18">
        <f t="shared" si="64"/>
        <v>1861.4206912079253</v>
      </c>
      <c r="X347" s="6">
        <f t="shared" si="65"/>
        <v>1116.8524147247551</v>
      </c>
      <c r="Y347" s="5">
        <v>3307000</v>
      </c>
      <c r="Z347" s="6">
        <f t="shared" si="59"/>
        <v>7.4833147735478827</v>
      </c>
      <c r="AB347" s="6">
        <v>1.23</v>
      </c>
      <c r="AC347" s="4">
        <v>0.6</v>
      </c>
      <c r="AD347" s="31" t="s">
        <v>777</v>
      </c>
      <c r="AE347" s="6">
        <v>4.82</v>
      </c>
      <c r="AF347" s="4">
        <f t="shared" si="72"/>
        <v>8.6671037521771285E-2</v>
      </c>
      <c r="AG347" s="4">
        <f t="shared" si="68"/>
        <v>0.21149825553679502</v>
      </c>
      <c r="AH347" s="6">
        <f t="shared" si="69"/>
        <v>0.58054365276383191</v>
      </c>
      <c r="AI347">
        <v>2800</v>
      </c>
      <c r="AJ347" s="6">
        <f t="shared" si="73"/>
        <v>14.470284237726098</v>
      </c>
      <c r="AK347" s="4">
        <f t="shared" si="70"/>
        <v>0.25839793281653745</v>
      </c>
      <c r="AL347" t="s">
        <v>133</v>
      </c>
    </row>
    <row r="348" spans="1:38" x14ac:dyDescent="0.3">
      <c r="A348" s="12" t="s">
        <v>435</v>
      </c>
      <c r="B348" s="27" t="s">
        <v>546</v>
      </c>
      <c r="E348" s="13">
        <v>1290</v>
      </c>
      <c r="G348" s="5">
        <v>150</v>
      </c>
      <c r="L348" s="5">
        <v>681353</v>
      </c>
      <c r="M348" s="5">
        <f t="shared" si="62"/>
        <v>2128.5</v>
      </c>
      <c r="N348" s="29">
        <v>1.0999999999999999E-2</v>
      </c>
      <c r="O348" s="5">
        <v>2961</v>
      </c>
      <c r="P348" s="29">
        <f t="shared" si="74"/>
        <v>4.3457649705805944E-3</v>
      </c>
      <c r="Q348" t="s">
        <v>774</v>
      </c>
      <c r="R348" s="29">
        <f t="shared" ref="R348:R365" si="75">+AE348/U348</f>
        <v>1.181159420289855E-2</v>
      </c>
      <c r="S348" s="6">
        <v>56</v>
      </c>
      <c r="T348" s="6">
        <v>414</v>
      </c>
      <c r="U348" s="6">
        <f t="shared" si="71"/>
        <v>414</v>
      </c>
      <c r="V348" s="18">
        <f t="shared" si="66"/>
        <v>1582.2075875267365</v>
      </c>
      <c r="W348" s="18">
        <f t="shared" ref="W348:W365" si="76">+X348/AC348</f>
        <v>1861.4206912079253</v>
      </c>
      <c r="X348" s="6">
        <f t="shared" si="65"/>
        <v>1116.8524147247551</v>
      </c>
      <c r="Y348" s="5">
        <v>3307000</v>
      </c>
      <c r="Z348" s="6">
        <f t="shared" si="59"/>
        <v>7.4833147735478827</v>
      </c>
      <c r="AB348" s="6">
        <v>1.1299999999999999</v>
      </c>
      <c r="AC348" s="4">
        <v>0.6</v>
      </c>
      <c r="AD348" s="31" t="s">
        <v>777</v>
      </c>
      <c r="AE348" s="6">
        <v>4.8899999999999997</v>
      </c>
      <c r="AF348" s="4">
        <f t="shared" si="72"/>
        <v>8.6671037521771285E-2</v>
      </c>
      <c r="AG348" s="4">
        <f t="shared" si="68"/>
        <v>0.20410539839393785</v>
      </c>
      <c r="AH348" s="6">
        <f t="shared" si="69"/>
        <v>0.60157139785948999</v>
      </c>
      <c r="AI348">
        <v>2638</v>
      </c>
      <c r="AJ348" s="6">
        <f t="shared" si="73"/>
        <v>13.633074935400517</v>
      </c>
      <c r="AK348" s="4">
        <f t="shared" si="70"/>
        <v>0.24344776670358065</v>
      </c>
      <c r="AL348" t="s">
        <v>133</v>
      </c>
    </row>
    <row r="349" spans="1:38" x14ac:dyDescent="0.3">
      <c r="A349" s="12" t="s">
        <v>435</v>
      </c>
      <c r="B349" s="27" t="s">
        <v>547</v>
      </c>
      <c r="E349" s="13">
        <v>1290</v>
      </c>
      <c r="G349" s="5">
        <v>150</v>
      </c>
      <c r="L349" s="5">
        <v>681353</v>
      </c>
      <c r="M349" s="5">
        <f t="shared" si="62"/>
        <v>2515.5</v>
      </c>
      <c r="N349" s="29">
        <v>1.2999999999999999E-2</v>
      </c>
      <c r="O349" s="5">
        <v>3751</v>
      </c>
      <c r="P349" s="29">
        <f t="shared" si="74"/>
        <v>5.505222696605137E-3</v>
      </c>
      <c r="Q349" t="s">
        <v>774</v>
      </c>
      <c r="R349" s="29">
        <f t="shared" si="75"/>
        <v>1.6847826086956522E-2</v>
      </c>
      <c r="S349" s="6">
        <v>74</v>
      </c>
      <c r="T349" s="6">
        <v>552</v>
      </c>
      <c r="U349" s="6">
        <f t="shared" si="71"/>
        <v>552</v>
      </c>
      <c r="V349" s="18">
        <f t="shared" ref="V349:V365" si="77">0.85*W349</f>
        <v>1582.0892206522706</v>
      </c>
      <c r="W349" s="18">
        <f t="shared" si="76"/>
        <v>1861.2814360614948</v>
      </c>
      <c r="X349" s="6">
        <f t="shared" si="65"/>
        <v>1116.7688616368969</v>
      </c>
      <c r="Y349" s="5">
        <v>4189000</v>
      </c>
      <c r="Z349" s="6">
        <f t="shared" si="59"/>
        <v>8.6023252670426267</v>
      </c>
      <c r="AB349" s="6">
        <v>1.1299999999999999</v>
      </c>
      <c r="AC349" s="4">
        <v>0.6</v>
      </c>
      <c r="AD349" s="31" t="s">
        <v>777</v>
      </c>
      <c r="AE349" s="6">
        <v>9.3000000000000007</v>
      </c>
      <c r="AF349" s="4">
        <f t="shared" si="72"/>
        <v>8.3081909242504415E-2</v>
      </c>
      <c r="AG349" s="4">
        <f t="shared" si="68"/>
        <v>0.21467234439985422</v>
      </c>
      <c r="AH349" s="6">
        <f t="shared" si="69"/>
        <v>0.54827449598096056</v>
      </c>
      <c r="AI349">
        <v>2623</v>
      </c>
      <c r="AJ349" s="6">
        <f t="shared" si="73"/>
        <v>13.555555555555555</v>
      </c>
      <c r="AK349" s="4">
        <f t="shared" si="70"/>
        <v>0.18318318318318319</v>
      </c>
      <c r="AL349" t="s">
        <v>133</v>
      </c>
    </row>
    <row r="350" spans="1:38" x14ac:dyDescent="0.3">
      <c r="A350" s="12" t="s">
        <v>435</v>
      </c>
      <c r="B350" s="27" t="s">
        <v>548</v>
      </c>
      <c r="E350" s="13">
        <v>1290</v>
      </c>
      <c r="G350" s="5">
        <v>150</v>
      </c>
      <c r="L350" s="5">
        <v>681353</v>
      </c>
      <c r="M350" s="5">
        <f t="shared" si="62"/>
        <v>1741.4999999999998</v>
      </c>
      <c r="N350" s="29">
        <v>8.9999999999999993E-3</v>
      </c>
      <c r="O350" s="5">
        <v>2566</v>
      </c>
      <c r="P350" s="29">
        <f t="shared" si="74"/>
        <v>3.7660361075683236E-3</v>
      </c>
      <c r="Q350" t="s">
        <v>774</v>
      </c>
      <c r="R350" s="29">
        <f t="shared" si="75"/>
        <v>7.9227053140096607E-3</v>
      </c>
      <c r="S350" s="6">
        <v>56</v>
      </c>
      <c r="T350" s="6">
        <v>414</v>
      </c>
      <c r="U350" s="6">
        <f t="shared" si="71"/>
        <v>414</v>
      </c>
      <c r="V350" s="18">
        <f t="shared" si="77"/>
        <v>1582.2941023642506</v>
      </c>
      <c r="W350" s="18">
        <f t="shared" si="76"/>
        <v>1861.5224733697066</v>
      </c>
      <c r="X350" s="6">
        <f t="shared" si="65"/>
        <v>1116.9134840218239</v>
      </c>
      <c r="Y350" s="5">
        <v>2866000</v>
      </c>
      <c r="Z350" s="6">
        <f t="shared" si="59"/>
        <v>7.4833147735478827</v>
      </c>
      <c r="AB350" s="6">
        <v>1.1299999999999999</v>
      </c>
      <c r="AC350" s="4">
        <v>0.6</v>
      </c>
      <c r="AD350" s="31" t="s">
        <v>777</v>
      </c>
      <c r="AE350" s="6">
        <v>3.28</v>
      </c>
      <c r="AF350" s="4">
        <f t="shared" si="72"/>
        <v>7.5113151961716515E-2</v>
      </c>
      <c r="AG350" s="4">
        <f t="shared" si="68"/>
        <v>0.17294601289814601</v>
      </c>
      <c r="AH350" s="6">
        <f t="shared" si="69"/>
        <v>0.61528043826659651</v>
      </c>
      <c r="AI350">
        <v>2045</v>
      </c>
      <c r="AJ350" s="6">
        <f t="shared" si="73"/>
        <v>10.568475452196383</v>
      </c>
      <c r="AK350" s="4">
        <f t="shared" si="70"/>
        <v>0.18872277593207826</v>
      </c>
      <c r="AL350" t="s">
        <v>133</v>
      </c>
    </row>
    <row r="351" spans="1:38" x14ac:dyDescent="0.3">
      <c r="A351" s="12" t="s">
        <v>436</v>
      </c>
      <c r="B351" s="27" t="s">
        <v>549</v>
      </c>
      <c r="E351" s="13">
        <v>490</v>
      </c>
      <c r="G351" s="5">
        <v>113</v>
      </c>
      <c r="L351" s="5">
        <v>91500</v>
      </c>
      <c r="M351" s="5">
        <f t="shared" si="62"/>
        <v>1937.9500000000003</v>
      </c>
      <c r="N351" s="29">
        <v>3.5000000000000003E-2</v>
      </c>
      <c r="O351" s="5">
        <v>198</v>
      </c>
      <c r="P351" s="29">
        <f t="shared" si="74"/>
        <v>2.163934426229508E-3</v>
      </c>
      <c r="Q351" t="s">
        <v>774</v>
      </c>
      <c r="R351" s="29">
        <f t="shared" si="75"/>
        <v>1.6524701873935263E-3</v>
      </c>
      <c r="S351" s="6">
        <v>38</v>
      </c>
      <c r="T351" s="6">
        <v>587</v>
      </c>
      <c r="U351" s="6">
        <f t="shared" si="71"/>
        <v>587</v>
      </c>
      <c r="V351" s="18">
        <f t="shared" si="77"/>
        <v>1548.2695810564662</v>
      </c>
      <c r="W351" s="18">
        <f t="shared" si="76"/>
        <v>1821.4936247723133</v>
      </c>
      <c r="X351" s="6">
        <f t="shared" si="65"/>
        <v>1111.1111111111111</v>
      </c>
      <c r="Y351" s="5">
        <v>220000</v>
      </c>
      <c r="Z351" s="6">
        <f t="shared" si="59"/>
        <v>6.164414002968976</v>
      </c>
      <c r="AB351" s="6">
        <v>2.91</v>
      </c>
      <c r="AC351" s="4">
        <v>0.61</v>
      </c>
      <c r="AD351" s="31" t="s">
        <v>777</v>
      </c>
      <c r="AE351" s="6">
        <v>0.97</v>
      </c>
      <c r="AF351" s="4">
        <f t="shared" si="72"/>
        <v>6.3272936439459304E-2</v>
      </c>
      <c r="AG351" s="4">
        <f t="shared" si="68"/>
        <v>0.6288251012508429</v>
      </c>
      <c r="AH351" s="6">
        <f t="shared" si="69"/>
        <v>0.14020942602103623</v>
      </c>
      <c r="AI351">
        <v>218</v>
      </c>
      <c r="AJ351" s="6">
        <f t="shared" si="73"/>
        <v>3.9371500812714468</v>
      </c>
      <c r="AK351" s="4">
        <f t="shared" si="70"/>
        <v>0.10360921266503807</v>
      </c>
      <c r="AL351" t="s">
        <v>133</v>
      </c>
    </row>
    <row r="352" spans="1:38" x14ac:dyDescent="0.3">
      <c r="A352" s="12" t="s">
        <v>436</v>
      </c>
      <c r="B352" s="27" t="s">
        <v>550</v>
      </c>
      <c r="E352" s="13">
        <v>490</v>
      </c>
      <c r="G352" s="5">
        <v>113</v>
      </c>
      <c r="L352" s="5">
        <v>91500</v>
      </c>
      <c r="M352" s="5">
        <f t="shared" si="62"/>
        <v>1993.3199999999997</v>
      </c>
      <c r="N352" s="29">
        <v>3.5999999999999997E-2</v>
      </c>
      <c r="O352" s="5">
        <v>198</v>
      </c>
      <c r="P352" s="29">
        <f t="shared" si="74"/>
        <v>2.163934426229508E-3</v>
      </c>
      <c r="Q352" t="s">
        <v>774</v>
      </c>
      <c r="R352" s="29">
        <f t="shared" si="75"/>
        <v>3.6337209302325581E-3</v>
      </c>
      <c r="S352" s="6">
        <v>33</v>
      </c>
      <c r="T352" s="6">
        <v>344</v>
      </c>
      <c r="U352" s="6">
        <f t="shared" si="71"/>
        <v>344</v>
      </c>
      <c r="V352" s="18">
        <f t="shared" si="77"/>
        <v>1548.2695810564662</v>
      </c>
      <c r="W352" s="18">
        <f t="shared" si="76"/>
        <v>1821.4936247723133</v>
      </c>
      <c r="X352" s="6">
        <f t="shared" si="65"/>
        <v>1111.1111111111111</v>
      </c>
      <c r="Y352" s="5">
        <v>220000</v>
      </c>
      <c r="Z352" s="6">
        <f t="shared" si="59"/>
        <v>5.7445626465380286</v>
      </c>
      <c r="AB352" s="6">
        <v>2.91</v>
      </c>
      <c r="AC352" s="4">
        <v>0.61</v>
      </c>
      <c r="AD352" s="31" t="s">
        <v>777</v>
      </c>
      <c r="AE352" s="6">
        <v>1.25</v>
      </c>
      <c r="AF352" s="4">
        <f t="shared" si="72"/>
        <v>7.2859744990892539E-2</v>
      </c>
      <c r="AG352" s="4">
        <f t="shared" si="68"/>
        <v>0.47679860144036434</v>
      </c>
      <c r="AH352" s="6">
        <f t="shared" si="69"/>
        <v>0.21293240764745719</v>
      </c>
      <c r="AI352">
        <v>258</v>
      </c>
      <c r="AJ352" s="6">
        <f t="shared" si="73"/>
        <v>4.6595629402203356</v>
      </c>
      <c r="AK352" s="4">
        <f t="shared" si="70"/>
        <v>0.14119887697637382</v>
      </c>
      <c r="AL352" t="s">
        <v>133</v>
      </c>
    </row>
    <row r="353" spans="1:38" x14ac:dyDescent="0.3">
      <c r="A353" s="12" t="s">
        <v>436</v>
      </c>
      <c r="B353" s="27" t="s">
        <v>551</v>
      </c>
      <c r="E353" s="13">
        <v>490</v>
      </c>
      <c r="G353" s="5">
        <v>113</v>
      </c>
      <c r="L353" s="5">
        <v>91500</v>
      </c>
      <c r="M353" s="5">
        <f t="shared" si="62"/>
        <v>2048.69</v>
      </c>
      <c r="N353" s="29">
        <v>3.6999999999999998E-2</v>
      </c>
      <c r="O353" s="5">
        <v>198</v>
      </c>
      <c r="P353" s="29">
        <f t="shared" si="74"/>
        <v>2.163934426229508E-3</v>
      </c>
      <c r="Q353" t="s">
        <v>774</v>
      </c>
      <c r="R353" s="29">
        <f t="shared" si="75"/>
        <v>1.6526138279932545E-3</v>
      </c>
      <c r="S353" s="6">
        <v>32</v>
      </c>
      <c r="T353" s="6">
        <v>593</v>
      </c>
      <c r="U353" s="6">
        <f t="shared" si="71"/>
        <v>593</v>
      </c>
      <c r="V353" s="18">
        <f t="shared" si="77"/>
        <v>1548.2695810564662</v>
      </c>
      <c r="W353" s="18">
        <f t="shared" si="76"/>
        <v>1821.4936247723133</v>
      </c>
      <c r="X353" s="6">
        <f t="shared" si="65"/>
        <v>1111.1111111111111</v>
      </c>
      <c r="Y353" s="5">
        <v>220000</v>
      </c>
      <c r="Z353" s="6">
        <f t="shared" si="59"/>
        <v>5.6568542494923806</v>
      </c>
      <c r="AB353" s="6">
        <v>2.91</v>
      </c>
      <c r="AC353" s="4">
        <v>0.61</v>
      </c>
      <c r="AD353" s="31" t="s">
        <v>777</v>
      </c>
      <c r="AE353" s="6">
        <v>0.98</v>
      </c>
      <c r="AF353" s="4">
        <f t="shared" si="72"/>
        <v>7.5136612021857924E-2</v>
      </c>
      <c r="AG353" s="4">
        <f t="shared" si="68"/>
        <v>0.7903548077353757</v>
      </c>
      <c r="AH353" s="6">
        <f t="shared" si="69"/>
        <v>0.13247032435390796</v>
      </c>
      <c r="AI353">
        <v>247</v>
      </c>
      <c r="AJ353" s="6">
        <f t="shared" si="73"/>
        <v>4.4608994040093917</v>
      </c>
      <c r="AK353" s="4">
        <f t="shared" si="70"/>
        <v>0.13940310637529349</v>
      </c>
      <c r="AL353" t="s">
        <v>3</v>
      </c>
    </row>
    <row r="354" spans="1:38" x14ac:dyDescent="0.3">
      <c r="A354" s="12" t="s">
        <v>436</v>
      </c>
      <c r="B354" s="27" t="s">
        <v>552</v>
      </c>
      <c r="E354" s="13">
        <v>490</v>
      </c>
      <c r="G354" s="5">
        <v>113</v>
      </c>
      <c r="L354" s="5">
        <v>91500</v>
      </c>
      <c r="M354" s="5">
        <f t="shared" si="62"/>
        <v>1993.3199999999997</v>
      </c>
      <c r="N354" s="29">
        <v>3.5999999999999997E-2</v>
      </c>
      <c r="O354" s="5">
        <v>198</v>
      </c>
      <c r="P354" s="29">
        <f t="shared" si="74"/>
        <v>2.163934426229508E-3</v>
      </c>
      <c r="Q354" t="s">
        <v>774</v>
      </c>
      <c r="R354" s="29">
        <f t="shared" si="75"/>
        <v>1.782006920415225E-3</v>
      </c>
      <c r="S354" s="6">
        <v>34</v>
      </c>
      <c r="T354" s="6">
        <v>578</v>
      </c>
      <c r="U354" s="6">
        <f t="shared" si="71"/>
        <v>578</v>
      </c>
      <c r="V354" s="18">
        <f t="shared" si="77"/>
        <v>1548.2695810564662</v>
      </c>
      <c r="W354" s="18">
        <f t="shared" si="76"/>
        <v>1821.4936247723133</v>
      </c>
      <c r="X354" s="6">
        <f t="shared" si="65"/>
        <v>1111.1111111111111</v>
      </c>
      <c r="Y354" s="5">
        <v>220000</v>
      </c>
      <c r="Z354" s="6">
        <f t="shared" si="59"/>
        <v>5.8309518948453007</v>
      </c>
      <c r="AB354" s="6">
        <v>2.91</v>
      </c>
      <c r="AC354" s="4">
        <v>0.61</v>
      </c>
      <c r="AD354" s="31" t="s">
        <v>777</v>
      </c>
      <c r="AE354" s="6">
        <v>1.03</v>
      </c>
      <c r="AF354" s="4">
        <f t="shared" si="72"/>
        <v>7.0716811314689806E-2</v>
      </c>
      <c r="AG354" s="4">
        <f t="shared" si="68"/>
        <v>0.71053981904505958</v>
      </c>
      <c r="AH354" s="6">
        <f t="shared" si="69"/>
        <v>0.13868303563548851</v>
      </c>
      <c r="AI354">
        <v>254</v>
      </c>
      <c r="AJ354" s="6">
        <f t="shared" si="73"/>
        <v>4.5873216543254474</v>
      </c>
      <c r="AK354" s="4">
        <f t="shared" si="70"/>
        <v>0.13492122512721905</v>
      </c>
      <c r="AL354" t="s">
        <v>133</v>
      </c>
    </row>
    <row r="355" spans="1:38" x14ac:dyDescent="0.3">
      <c r="A355" s="12" t="s">
        <v>436</v>
      </c>
      <c r="B355" s="27" t="s">
        <v>553</v>
      </c>
      <c r="E355" s="13">
        <v>490</v>
      </c>
      <c r="G355" s="5">
        <v>113</v>
      </c>
      <c r="L355" s="5">
        <v>91500</v>
      </c>
      <c r="M355" s="5">
        <f t="shared" si="62"/>
        <v>1993.3199999999997</v>
      </c>
      <c r="N355" s="29">
        <v>3.5999999999999997E-2</v>
      </c>
      <c r="O355" s="5">
        <v>198</v>
      </c>
      <c r="P355" s="29">
        <f t="shared" si="74"/>
        <v>2.163934426229508E-3</v>
      </c>
      <c r="Q355" t="s">
        <v>774</v>
      </c>
      <c r="R355" s="29">
        <f t="shared" si="75"/>
        <v>1.8426501035196687E-3</v>
      </c>
      <c r="S355" s="6">
        <v>33</v>
      </c>
      <c r="T355" s="6">
        <v>483</v>
      </c>
      <c r="U355" s="6">
        <f t="shared" si="71"/>
        <v>483</v>
      </c>
      <c r="V355" s="18">
        <f t="shared" si="77"/>
        <v>1548.2695810564662</v>
      </c>
      <c r="W355" s="18">
        <f t="shared" si="76"/>
        <v>1821.4936247723133</v>
      </c>
      <c r="X355" s="6">
        <f t="shared" si="65"/>
        <v>1111.1111111111111</v>
      </c>
      <c r="Y355" s="5">
        <v>220000</v>
      </c>
      <c r="Z355" s="6">
        <f t="shared" si="59"/>
        <v>5.7445626465380286</v>
      </c>
      <c r="AB355" s="6">
        <v>2.91</v>
      </c>
      <c r="AC355" s="4">
        <v>0.61</v>
      </c>
      <c r="AD355" s="31" t="s">
        <v>777</v>
      </c>
      <c r="AE355" s="6">
        <v>0.89</v>
      </c>
      <c r="AF355" s="4">
        <f t="shared" si="72"/>
        <v>7.2859744990892539E-2</v>
      </c>
      <c r="AG355" s="4">
        <f t="shared" si="68"/>
        <v>0.62843496507672802</v>
      </c>
      <c r="AH355" s="6">
        <f t="shared" si="69"/>
        <v>0.16155350960658504</v>
      </c>
      <c r="AI355">
        <v>254</v>
      </c>
      <c r="AJ355" s="6">
        <f t="shared" si="73"/>
        <v>4.5873216543254474</v>
      </c>
      <c r="AK355" s="4">
        <f t="shared" si="70"/>
        <v>0.13900974710077113</v>
      </c>
      <c r="AL355" t="s">
        <v>3</v>
      </c>
    </row>
    <row r="356" spans="1:38" x14ac:dyDescent="0.3">
      <c r="A356" s="12" t="s">
        <v>437</v>
      </c>
      <c r="B356" s="27" t="s">
        <v>555</v>
      </c>
      <c r="E356" s="13">
        <v>600</v>
      </c>
      <c r="G356" s="5">
        <v>120</v>
      </c>
      <c r="L356" s="5">
        <v>159600</v>
      </c>
      <c r="M356" s="5">
        <f t="shared" si="62"/>
        <v>3960</v>
      </c>
      <c r="N356" s="29">
        <v>5.5E-2</v>
      </c>
      <c r="O356" s="5">
        <v>452</v>
      </c>
      <c r="P356" s="29">
        <f t="shared" si="74"/>
        <v>2.832080200501253E-3</v>
      </c>
      <c r="Q356" t="s">
        <v>774</v>
      </c>
      <c r="R356" s="29">
        <f t="shared" si="75"/>
        <v>5.2640000000000004E-3</v>
      </c>
      <c r="S356" s="6">
        <v>28</v>
      </c>
      <c r="T356" s="6">
        <v>625</v>
      </c>
      <c r="U356" s="6">
        <f t="shared" si="71"/>
        <v>625</v>
      </c>
      <c r="V356" s="18">
        <f t="shared" si="77"/>
        <v>1552.3598820058996</v>
      </c>
      <c r="W356" s="18">
        <f t="shared" si="76"/>
        <v>1826.3057435363526</v>
      </c>
      <c r="X356" s="6">
        <f t="shared" si="65"/>
        <v>931.4159292035398</v>
      </c>
      <c r="Y356" s="5">
        <v>421000</v>
      </c>
      <c r="Z356" s="6">
        <f t="shared" si="59"/>
        <v>5.2915026221291814</v>
      </c>
      <c r="AB356" s="6">
        <v>2.78</v>
      </c>
      <c r="AC356" s="4">
        <v>0.51</v>
      </c>
      <c r="AD356" s="31" t="s">
        <v>777</v>
      </c>
      <c r="AE356" s="6">
        <v>3.29</v>
      </c>
      <c r="AF356" s="4">
        <f t="shared" si="72"/>
        <v>9.4208736126029355E-2</v>
      </c>
      <c r="AG356" s="4">
        <f t="shared" si="68"/>
        <v>1.3846931316386204</v>
      </c>
      <c r="AH356" s="6">
        <f t="shared" si="69"/>
        <v>0.11339303750589184</v>
      </c>
      <c r="AI356">
        <v>433</v>
      </c>
      <c r="AJ356" s="6">
        <f t="shared" si="73"/>
        <v>6.0138888888888893</v>
      </c>
      <c r="AK356" s="4">
        <f t="shared" si="70"/>
        <v>0.21478174603174605</v>
      </c>
      <c r="AL356" t="s">
        <v>133</v>
      </c>
    </row>
    <row r="357" spans="1:38" x14ac:dyDescent="0.3">
      <c r="A357" s="12" t="s">
        <v>438</v>
      </c>
      <c r="B357" s="27" t="s">
        <v>589</v>
      </c>
      <c r="E357" s="13">
        <v>457</v>
      </c>
      <c r="G357" s="5">
        <v>76</v>
      </c>
      <c r="L357" s="5">
        <v>65806</v>
      </c>
      <c r="M357" s="5">
        <f t="shared" si="62"/>
        <v>798.83600000000001</v>
      </c>
      <c r="N357" s="29">
        <v>2.3E-2</v>
      </c>
      <c r="O357" s="5">
        <v>371</v>
      </c>
      <c r="P357" s="29">
        <f t="shared" si="74"/>
        <v>5.6377837887122756E-3</v>
      </c>
      <c r="Q357" t="s">
        <v>774</v>
      </c>
      <c r="R357" s="29">
        <f t="shared" si="75"/>
        <v>2.0487804878048781E-3</v>
      </c>
      <c r="S357" s="6">
        <v>46</v>
      </c>
      <c r="T357" s="6">
        <v>410</v>
      </c>
      <c r="U357" s="6">
        <f t="shared" si="71"/>
        <v>410</v>
      </c>
      <c r="V357" s="18">
        <f t="shared" si="77"/>
        <v>1584.3574398099502</v>
      </c>
      <c r="W357" s="18">
        <f t="shared" si="76"/>
        <v>1863.9499291881768</v>
      </c>
      <c r="X357" s="6">
        <f t="shared" si="65"/>
        <v>1099.7304582210243</v>
      </c>
      <c r="Y357" s="5">
        <v>408000</v>
      </c>
      <c r="Z357" s="6">
        <f t="shared" si="59"/>
        <v>6.7823299831252681</v>
      </c>
      <c r="AB357" s="6">
        <v>3.33</v>
      </c>
      <c r="AC357" s="4">
        <v>0.59</v>
      </c>
      <c r="AD357" s="31" t="s">
        <v>777</v>
      </c>
      <c r="AE357" s="6">
        <v>0.84</v>
      </c>
      <c r="AF357" s="4">
        <f t="shared" si="72"/>
        <v>0.13478353368068724</v>
      </c>
      <c r="AG357" s="4">
        <f t="shared" si="68"/>
        <v>0.39917966716709175</v>
      </c>
      <c r="AH357" s="6">
        <f t="shared" si="69"/>
        <v>0.48644678859810397</v>
      </c>
      <c r="AI357">
        <v>142</v>
      </c>
      <c r="AJ357" s="6">
        <f t="shared" si="73"/>
        <v>4.0884486928480941</v>
      </c>
      <c r="AK357" s="4">
        <f t="shared" si="70"/>
        <v>8.887931940974117E-2</v>
      </c>
      <c r="AL357" t="s">
        <v>133</v>
      </c>
    </row>
    <row r="358" spans="1:38" x14ac:dyDescent="0.3">
      <c r="A358" s="12" t="s">
        <v>438</v>
      </c>
      <c r="B358" s="27" t="s">
        <v>590</v>
      </c>
      <c r="E358" s="13">
        <v>457</v>
      </c>
      <c r="G358" s="5">
        <v>76</v>
      </c>
      <c r="L358" s="5">
        <v>65806</v>
      </c>
      <c r="M358" s="5">
        <f t="shared" si="62"/>
        <v>798.83600000000001</v>
      </c>
      <c r="N358" s="29">
        <v>2.3E-2</v>
      </c>
      <c r="O358" s="5">
        <v>371</v>
      </c>
      <c r="P358" s="29">
        <f t="shared" si="74"/>
        <v>5.6377837887122756E-3</v>
      </c>
      <c r="Q358" t="s">
        <v>774</v>
      </c>
      <c r="R358" s="29">
        <f t="shared" si="75"/>
        <v>2.0487804878048781E-3</v>
      </c>
      <c r="S358" s="6">
        <v>45</v>
      </c>
      <c r="T358" s="6">
        <v>410</v>
      </c>
      <c r="U358" s="6">
        <f t="shared" si="71"/>
        <v>410</v>
      </c>
      <c r="V358" s="18">
        <f t="shared" si="77"/>
        <v>1599.6079392305805</v>
      </c>
      <c r="W358" s="18">
        <f t="shared" si="76"/>
        <v>1881.8916932124478</v>
      </c>
      <c r="X358" s="6">
        <f t="shared" si="65"/>
        <v>1035.0404312668463</v>
      </c>
      <c r="Y358" s="5">
        <v>384000</v>
      </c>
      <c r="Z358" s="6">
        <f t="shared" si="59"/>
        <v>6.7082039324993694</v>
      </c>
      <c r="AB358" s="6">
        <v>2.78</v>
      </c>
      <c r="AC358" s="4">
        <v>0.55000000000000004</v>
      </c>
      <c r="AD358" s="31" t="s">
        <v>777</v>
      </c>
      <c r="AE358" s="6">
        <v>0.84</v>
      </c>
      <c r="AF358" s="4">
        <f t="shared" si="72"/>
        <v>0.12967409253462198</v>
      </c>
      <c r="AG358" s="4">
        <f t="shared" si="68"/>
        <v>0.40996097129088038</v>
      </c>
      <c r="AH358" s="6">
        <f t="shared" si="69"/>
        <v>0.48884023058168335</v>
      </c>
      <c r="AI358">
        <v>178</v>
      </c>
      <c r="AJ358" s="6">
        <f t="shared" si="73"/>
        <v>5.1249568121616953</v>
      </c>
      <c r="AK358" s="4">
        <f t="shared" si="70"/>
        <v>0.11388792915914879</v>
      </c>
      <c r="AL358" t="s">
        <v>133</v>
      </c>
    </row>
    <row r="359" spans="1:38" x14ac:dyDescent="0.3">
      <c r="A359" s="12" t="s">
        <v>438</v>
      </c>
      <c r="B359" s="27" t="s">
        <v>591</v>
      </c>
      <c r="E359" s="13">
        <v>457</v>
      </c>
      <c r="G359" s="5">
        <v>76</v>
      </c>
      <c r="L359" s="5">
        <v>65806</v>
      </c>
      <c r="M359" s="5">
        <f t="shared" si="62"/>
        <v>798.83600000000001</v>
      </c>
      <c r="N359" s="29">
        <v>2.3E-2</v>
      </c>
      <c r="O359" s="5">
        <v>371</v>
      </c>
      <c r="P359" s="29">
        <f t="shared" si="74"/>
        <v>5.6377837887122756E-3</v>
      </c>
      <c r="Q359" t="s">
        <v>774</v>
      </c>
      <c r="R359" s="29">
        <f t="shared" si="75"/>
        <v>3.2682926829268296E-3</v>
      </c>
      <c r="S359" s="6">
        <v>47</v>
      </c>
      <c r="T359" s="6">
        <v>410</v>
      </c>
      <c r="U359" s="6">
        <f t="shared" si="71"/>
        <v>410</v>
      </c>
      <c r="V359" s="18">
        <f t="shared" si="77"/>
        <v>1596.0071268673764</v>
      </c>
      <c r="W359" s="18">
        <f t="shared" si="76"/>
        <v>1877.6554433733841</v>
      </c>
      <c r="X359" s="6">
        <f t="shared" si="65"/>
        <v>1107.8167115902966</v>
      </c>
      <c r="Y359" s="5">
        <v>411000</v>
      </c>
      <c r="Z359" s="6">
        <f t="shared" si="59"/>
        <v>6.8556546004010439</v>
      </c>
      <c r="AB359" s="6">
        <v>2.08</v>
      </c>
      <c r="AC359" s="4">
        <v>0.59</v>
      </c>
      <c r="AD359" s="31" t="s">
        <v>777</v>
      </c>
      <c r="AE359" s="6">
        <v>1.34</v>
      </c>
      <c r="AF359" s="4">
        <f t="shared" si="72"/>
        <v>0.13288576803124078</v>
      </c>
      <c r="AG359" s="4">
        <f t="shared" si="68"/>
        <v>0.39208389588345</v>
      </c>
      <c r="AH359" s="6">
        <f t="shared" si="69"/>
        <v>0.48827712645463583</v>
      </c>
      <c r="AI359">
        <v>267</v>
      </c>
      <c r="AJ359" s="6">
        <f t="shared" si="73"/>
        <v>7.6874352182425429</v>
      </c>
      <c r="AK359" s="4">
        <f t="shared" si="70"/>
        <v>0.16356245145196899</v>
      </c>
      <c r="AL359" t="s">
        <v>133</v>
      </c>
    </row>
    <row r="360" spans="1:38" x14ac:dyDescent="0.3">
      <c r="A360" s="12" t="s">
        <v>438</v>
      </c>
      <c r="B360" s="27" t="s">
        <v>592</v>
      </c>
      <c r="E360" s="13">
        <v>457</v>
      </c>
      <c r="G360" s="5">
        <v>76</v>
      </c>
      <c r="L360" s="5">
        <v>65806</v>
      </c>
      <c r="M360" s="5">
        <f t="shared" si="62"/>
        <v>798.83600000000001</v>
      </c>
      <c r="N360" s="29">
        <v>2.3E-2</v>
      </c>
      <c r="O360" s="5">
        <v>371</v>
      </c>
      <c r="P360" s="29">
        <f t="shared" si="74"/>
        <v>5.6377837887122756E-3</v>
      </c>
      <c r="Q360" t="s">
        <v>774</v>
      </c>
      <c r="R360" s="29">
        <f t="shared" si="75"/>
        <v>2.3015873015873015E-3</v>
      </c>
      <c r="S360" s="6">
        <v>47</v>
      </c>
      <c r="T360" s="6">
        <v>252</v>
      </c>
      <c r="U360" s="6">
        <f t="shared" si="71"/>
        <v>252</v>
      </c>
      <c r="V360" s="18">
        <f t="shared" si="77"/>
        <v>1595.5910666153252</v>
      </c>
      <c r="W360" s="18">
        <f t="shared" si="76"/>
        <v>1877.1659607239121</v>
      </c>
      <c r="X360" s="6">
        <f t="shared" si="65"/>
        <v>1051.2129380053909</v>
      </c>
      <c r="Y360" s="5">
        <v>390000</v>
      </c>
      <c r="Z360" s="6">
        <f t="shared" si="59"/>
        <v>6.8556546004010439</v>
      </c>
      <c r="AB360" s="6">
        <v>2.78</v>
      </c>
      <c r="AC360" s="4">
        <v>0.56000000000000005</v>
      </c>
      <c r="AD360" s="31" t="s">
        <v>777</v>
      </c>
      <c r="AE360" s="6">
        <v>0.57999999999999996</v>
      </c>
      <c r="AF360" s="4">
        <f t="shared" si="72"/>
        <v>0.12609598426322116</v>
      </c>
      <c r="AG360" s="4">
        <f t="shared" si="68"/>
        <v>0.31471483933570232</v>
      </c>
      <c r="AH360" s="6">
        <f t="shared" si="69"/>
        <v>0.60815591283693093</v>
      </c>
      <c r="AI360">
        <v>178</v>
      </c>
      <c r="AJ360" s="6">
        <f t="shared" si="73"/>
        <v>5.1249568121616953</v>
      </c>
      <c r="AK360" s="4">
        <f t="shared" si="70"/>
        <v>0.10904163430131267</v>
      </c>
      <c r="AL360" t="s">
        <v>133</v>
      </c>
    </row>
    <row r="361" spans="1:38" x14ac:dyDescent="0.3">
      <c r="A361" s="12" t="s">
        <v>438</v>
      </c>
      <c r="B361" s="27" t="s">
        <v>593</v>
      </c>
      <c r="E361" s="13">
        <v>457</v>
      </c>
      <c r="G361" s="5">
        <v>76</v>
      </c>
      <c r="L361" s="5">
        <v>65806</v>
      </c>
      <c r="M361" s="5">
        <f t="shared" si="62"/>
        <v>798.83600000000001</v>
      </c>
      <c r="N361" s="29">
        <v>2.3E-2</v>
      </c>
      <c r="O361" s="5">
        <v>371</v>
      </c>
      <c r="P361" s="29">
        <f t="shared" si="74"/>
        <v>5.6377837887122756E-3</v>
      </c>
      <c r="Q361" t="s">
        <v>774</v>
      </c>
      <c r="R361" s="29">
        <f t="shared" si="75"/>
        <v>1.9512195121951222E-3</v>
      </c>
      <c r="S361" s="6">
        <v>44</v>
      </c>
      <c r="T361" s="6">
        <v>410</v>
      </c>
      <c r="U361" s="6">
        <f t="shared" si="71"/>
        <v>410</v>
      </c>
      <c r="V361" s="18">
        <f t="shared" si="77"/>
        <v>1607.5920934411502</v>
      </c>
      <c r="W361" s="18">
        <f t="shared" si="76"/>
        <v>1891.2848158131178</v>
      </c>
      <c r="X361" s="6">
        <f t="shared" si="65"/>
        <v>1134.7708894878706</v>
      </c>
      <c r="Y361" s="5">
        <v>421000</v>
      </c>
      <c r="Z361" s="6">
        <f t="shared" si="59"/>
        <v>6.6332495807107996</v>
      </c>
      <c r="AB361" s="6">
        <v>3.47</v>
      </c>
      <c r="AC361" s="4">
        <v>0.6</v>
      </c>
      <c r="AD361" s="31" t="s">
        <v>777</v>
      </c>
      <c r="AE361" s="6">
        <v>0.8</v>
      </c>
      <c r="AF361" s="4">
        <f t="shared" si="72"/>
        <v>0.14539983919675742</v>
      </c>
      <c r="AG361" s="4">
        <f t="shared" si="68"/>
        <v>0.42030128734692146</v>
      </c>
      <c r="AH361" s="6">
        <f t="shared" si="69"/>
        <v>0.49008440309324797</v>
      </c>
      <c r="AI361">
        <v>169</v>
      </c>
      <c r="AJ361" s="6">
        <f t="shared" si="73"/>
        <v>4.8658297823332948</v>
      </c>
      <c r="AK361" s="4">
        <f t="shared" si="70"/>
        <v>0.11058704050757488</v>
      </c>
      <c r="AL361" t="s">
        <v>133</v>
      </c>
    </row>
    <row r="362" spans="1:38" x14ac:dyDescent="0.3">
      <c r="A362" s="12" t="s">
        <v>438</v>
      </c>
      <c r="B362" s="27" t="s">
        <v>594</v>
      </c>
      <c r="E362" s="13">
        <v>457</v>
      </c>
      <c r="G362" s="5">
        <v>76</v>
      </c>
      <c r="L362" s="5">
        <v>65806</v>
      </c>
      <c r="M362" s="5">
        <f t="shared" si="62"/>
        <v>798.83600000000001</v>
      </c>
      <c r="N362" s="29">
        <v>2.3E-2</v>
      </c>
      <c r="O362" s="5">
        <v>371</v>
      </c>
      <c r="P362" s="29">
        <f t="shared" si="74"/>
        <v>5.6377837887122756E-3</v>
      </c>
      <c r="Q362" t="s">
        <v>774</v>
      </c>
      <c r="R362" s="29">
        <f t="shared" si="75"/>
        <v>2.2222222222222222E-3</v>
      </c>
      <c r="S362" s="6">
        <v>44</v>
      </c>
      <c r="T362" s="6">
        <v>252</v>
      </c>
      <c r="U362" s="6">
        <f t="shared" si="71"/>
        <v>252</v>
      </c>
      <c r="V362" s="18">
        <f t="shared" si="77"/>
        <v>1583.3172891798229</v>
      </c>
      <c r="W362" s="18">
        <f t="shared" si="76"/>
        <v>1862.7262225644974</v>
      </c>
      <c r="X362" s="6">
        <f t="shared" si="65"/>
        <v>1043.1266846361186</v>
      </c>
      <c r="Y362" s="5">
        <v>387000</v>
      </c>
      <c r="Z362" s="6">
        <f t="shared" si="59"/>
        <v>6.6332495807107996</v>
      </c>
      <c r="AB362" s="6">
        <v>3.33</v>
      </c>
      <c r="AC362" s="4">
        <v>0.56000000000000005</v>
      </c>
      <c r="AD362" s="31" t="s">
        <v>777</v>
      </c>
      <c r="AE362" s="6">
        <v>0.56000000000000005</v>
      </c>
      <c r="AF362" s="4">
        <f t="shared" si="72"/>
        <v>0.13365733436851571</v>
      </c>
      <c r="AG362" s="4">
        <f t="shared" si="68"/>
        <v>0.3346000123937698</v>
      </c>
      <c r="AH362" s="6">
        <f t="shared" si="69"/>
        <v>0.6063142024864866</v>
      </c>
      <c r="AI362">
        <v>143</v>
      </c>
      <c r="AJ362" s="6">
        <f t="shared" si="73"/>
        <v>4.1172405850512499</v>
      </c>
      <c r="AK362" s="4">
        <f t="shared" si="70"/>
        <v>9.3573649660255678E-2</v>
      </c>
      <c r="AL362" t="s">
        <v>133</v>
      </c>
    </row>
    <row r="363" spans="1:38" x14ac:dyDescent="0.3">
      <c r="A363" s="12" t="s">
        <v>438</v>
      </c>
      <c r="B363" s="27" t="s">
        <v>595</v>
      </c>
      <c r="E363" s="13">
        <v>457</v>
      </c>
      <c r="G363" s="5">
        <v>76</v>
      </c>
      <c r="L363" s="5">
        <v>65806</v>
      </c>
      <c r="M363" s="5">
        <f t="shared" si="62"/>
        <v>798.83600000000001</v>
      </c>
      <c r="N363" s="29">
        <v>2.3E-2</v>
      </c>
      <c r="O363" s="5">
        <v>371</v>
      </c>
      <c r="P363" s="29">
        <f t="shared" si="74"/>
        <v>5.6377837887122756E-3</v>
      </c>
      <c r="Q363" t="s">
        <v>774</v>
      </c>
      <c r="R363" s="29">
        <f t="shared" si="75"/>
        <v>1.6341463414634148E-3</v>
      </c>
      <c r="S363" s="6">
        <v>46</v>
      </c>
      <c r="T363" s="6">
        <v>410</v>
      </c>
      <c r="U363" s="6">
        <f t="shared" si="71"/>
        <v>410</v>
      </c>
      <c r="V363" s="18">
        <f t="shared" si="77"/>
        <v>1592.3180592991914</v>
      </c>
      <c r="W363" s="18">
        <f t="shared" si="76"/>
        <v>1873.3153638814017</v>
      </c>
      <c r="X363" s="6">
        <f t="shared" si="65"/>
        <v>1123.9892183288409</v>
      </c>
      <c r="Y363" s="5">
        <v>417000</v>
      </c>
      <c r="Z363" s="6">
        <f t="shared" si="59"/>
        <v>6.7823299831252681</v>
      </c>
      <c r="AB363" s="6">
        <v>4.17</v>
      </c>
      <c r="AC363" s="4">
        <v>0.6</v>
      </c>
      <c r="AD363" s="31" t="s">
        <v>777</v>
      </c>
      <c r="AE363" s="6">
        <v>0.67</v>
      </c>
      <c r="AF363" s="4">
        <f t="shared" si="72"/>
        <v>0.13775669986482003</v>
      </c>
      <c r="AG363" s="4">
        <f t="shared" si="68"/>
        <v>0.40015532480849503</v>
      </c>
      <c r="AH363" s="6">
        <f t="shared" si="69"/>
        <v>0.48769893266293984</v>
      </c>
      <c r="AI363">
        <v>129</v>
      </c>
      <c r="AJ363" s="6">
        <f t="shared" si="73"/>
        <v>3.7141540942070712</v>
      </c>
      <c r="AK363" s="4">
        <f t="shared" si="70"/>
        <v>8.0742480308849368E-2</v>
      </c>
      <c r="AL363" t="s">
        <v>133</v>
      </c>
    </row>
    <row r="364" spans="1:38" x14ac:dyDescent="0.3">
      <c r="A364" s="12" t="s">
        <v>438</v>
      </c>
      <c r="B364" s="27" t="s">
        <v>596</v>
      </c>
      <c r="E364" s="13">
        <v>457</v>
      </c>
      <c r="G364" s="5">
        <v>76</v>
      </c>
      <c r="L364" s="5">
        <v>65806</v>
      </c>
      <c r="M364" s="5">
        <f t="shared" si="62"/>
        <v>833.56799999999998</v>
      </c>
      <c r="N364" s="29">
        <v>2.4E-2</v>
      </c>
      <c r="O364" s="5">
        <v>371</v>
      </c>
      <c r="P364" s="29">
        <f t="shared" si="74"/>
        <v>5.6377837887122756E-3</v>
      </c>
      <c r="Q364" t="s">
        <v>774</v>
      </c>
      <c r="R364" s="29">
        <f t="shared" si="75"/>
        <v>1.8253968253968255E-3</v>
      </c>
      <c r="S364" s="6">
        <v>42</v>
      </c>
      <c r="T364" s="6">
        <v>252</v>
      </c>
      <c r="U364" s="6">
        <f t="shared" si="71"/>
        <v>252</v>
      </c>
      <c r="V364" s="18">
        <f t="shared" si="77"/>
        <v>1603.7735849056605</v>
      </c>
      <c r="W364" s="18">
        <f t="shared" si="76"/>
        <v>1886.7924528301889</v>
      </c>
      <c r="X364" s="6">
        <f t="shared" si="65"/>
        <v>1075.4716981132076</v>
      </c>
      <c r="Y364" s="5">
        <v>399000</v>
      </c>
      <c r="Z364" s="6">
        <f t="shared" ref="Z364:Z427" si="78">+SQRT(S364)</f>
        <v>6.4807406984078604</v>
      </c>
      <c r="AB364" s="6">
        <v>4.8600000000000003</v>
      </c>
      <c r="AC364" s="4">
        <v>0.56999999999999995</v>
      </c>
      <c r="AD364" s="31" t="s">
        <v>777</v>
      </c>
      <c r="AE364" s="6">
        <v>0.46</v>
      </c>
      <c r="AF364" s="4">
        <f t="shared" si="72"/>
        <v>0.14436373582955961</v>
      </c>
      <c r="AG364" s="4">
        <f t="shared" si="68"/>
        <v>0.35927925518443105</v>
      </c>
      <c r="AH364" s="6">
        <f t="shared" si="69"/>
        <v>0.59919756589876139</v>
      </c>
      <c r="AI364">
        <v>116</v>
      </c>
      <c r="AJ364" s="6">
        <f t="shared" si="73"/>
        <v>3.3398594955660488</v>
      </c>
      <c r="AK364" s="4">
        <f t="shared" si="70"/>
        <v>7.9520464180144024E-2</v>
      </c>
      <c r="AL364" t="s">
        <v>133</v>
      </c>
    </row>
    <row r="365" spans="1:38" x14ac:dyDescent="0.3">
      <c r="A365" s="12" t="s">
        <v>438</v>
      </c>
      <c r="B365" s="27" t="s">
        <v>597</v>
      </c>
      <c r="E365" s="13">
        <v>457</v>
      </c>
      <c r="G365" s="5">
        <v>76</v>
      </c>
      <c r="L365" s="5">
        <v>65806</v>
      </c>
      <c r="M365" s="5">
        <f t="shared" si="62"/>
        <v>764.10399999999993</v>
      </c>
      <c r="N365" s="29">
        <v>2.1999999999999999E-2</v>
      </c>
      <c r="O365" s="5">
        <v>371</v>
      </c>
      <c r="P365" s="29">
        <f t="shared" si="74"/>
        <v>5.6377837887122756E-3</v>
      </c>
      <c r="Q365" t="s">
        <v>774</v>
      </c>
      <c r="R365" s="29">
        <f t="shared" si="75"/>
        <v>2.6341463414634148E-3</v>
      </c>
      <c r="S365" s="6">
        <v>51</v>
      </c>
      <c r="T365" s="6">
        <v>410</v>
      </c>
      <c r="U365" s="6">
        <f t="shared" si="71"/>
        <v>410</v>
      </c>
      <c r="V365" s="18">
        <f t="shared" si="77"/>
        <v>1591.4998074701575</v>
      </c>
      <c r="W365" s="18">
        <f t="shared" si="76"/>
        <v>1872.3527146707736</v>
      </c>
      <c r="X365" s="6">
        <f t="shared" si="65"/>
        <v>1048.5175202156333</v>
      </c>
      <c r="Y365" s="5">
        <v>389000</v>
      </c>
      <c r="Z365" s="6">
        <f t="shared" si="78"/>
        <v>7.1414284285428504</v>
      </c>
      <c r="AB365" s="6">
        <v>2.08</v>
      </c>
      <c r="AC365" s="4">
        <v>0.56000000000000005</v>
      </c>
      <c r="AD365" s="31" t="s">
        <v>777</v>
      </c>
      <c r="AE365" s="6">
        <v>1.08</v>
      </c>
      <c r="AF365" s="4">
        <f t="shared" si="72"/>
        <v>0.11590813877749988</v>
      </c>
      <c r="AG365" s="4">
        <f t="shared" si="68"/>
        <v>0.35279474145674433</v>
      </c>
      <c r="AH365" s="6">
        <f t="shared" si="69"/>
        <v>0.49868089198907717</v>
      </c>
      <c r="AI365">
        <v>176</v>
      </c>
      <c r="AJ365" s="6">
        <f t="shared" si="73"/>
        <v>5.0673730277553837</v>
      </c>
      <c r="AK365" s="4">
        <f t="shared" si="70"/>
        <v>9.9360255446183987E-2</v>
      </c>
      <c r="AL365" t="s">
        <v>133</v>
      </c>
    </row>
    <row r="366" spans="1:38" x14ac:dyDescent="0.3">
      <c r="A366" s="21" t="s">
        <v>602</v>
      </c>
      <c r="B366" s="2" t="s">
        <v>603</v>
      </c>
      <c r="D366" t="s">
        <v>46</v>
      </c>
      <c r="E366" s="13">
        <v>228.6</v>
      </c>
      <c r="F366">
        <v>914.4</v>
      </c>
      <c r="G366">
        <v>50.8</v>
      </c>
      <c r="H366">
        <v>152.39999999999998</v>
      </c>
      <c r="I366">
        <v>38.099999999999994</v>
      </c>
      <c r="J366">
        <v>101.6</v>
      </c>
      <c r="K366" s="6">
        <v>200.66</v>
      </c>
      <c r="L366" s="5">
        <v>21935.439999999995</v>
      </c>
      <c r="M366" s="5">
        <v>0</v>
      </c>
      <c r="N366" s="29">
        <f>+M366/(E366*G366)</f>
        <v>0</v>
      </c>
      <c r="O366" s="5">
        <v>98.649865690533602</v>
      </c>
      <c r="P366" s="29">
        <f>+O366/(G366*E366)</f>
        <v>8.4948665353067974E-3</v>
      </c>
      <c r="Q366">
        <v>0</v>
      </c>
      <c r="R366" s="29">
        <v>0</v>
      </c>
      <c r="S366" s="6">
        <v>31.442831215970962</v>
      </c>
      <c r="T366" s="6">
        <v>0</v>
      </c>
      <c r="U366" s="6">
        <f>+T366</f>
        <v>0</v>
      </c>
      <c r="V366" s="6">
        <v>1459.2448275862068</v>
      </c>
      <c r="W366" s="6">
        <v>1716.7586206896551</v>
      </c>
      <c r="X366" s="6">
        <f t="shared" si="65"/>
        <v>924.31955544720006</v>
      </c>
      <c r="Y366" s="5">
        <v>91184.000000000015</v>
      </c>
      <c r="Z366" s="6">
        <f t="shared" si="78"/>
        <v>5.6073907671902949</v>
      </c>
      <c r="AA366" s="5">
        <f>+F366/E366</f>
        <v>4</v>
      </c>
      <c r="AB366" s="6">
        <f>+F366/K366</f>
        <v>4.556962025316456</v>
      </c>
      <c r="AC366" s="4">
        <v>0.64300000000000002</v>
      </c>
      <c r="AD366" s="28" t="s">
        <v>776</v>
      </c>
      <c r="AE366" s="6">
        <v>0</v>
      </c>
      <c r="AF366" s="4">
        <f t="shared" si="72"/>
        <v>0.13220584152737785</v>
      </c>
      <c r="AG366" s="4">
        <f t="shared" si="68"/>
        <v>0.39424217137244238</v>
      </c>
      <c r="AH366" s="6">
        <f t="shared" si="69"/>
        <v>1</v>
      </c>
      <c r="AI366">
        <v>24.919999999999998</v>
      </c>
      <c r="AJ366" s="6">
        <f t="shared" ref="AJ366:AJ397" si="79">+AK366*S366</f>
        <v>2.7658658587297915</v>
      </c>
      <c r="AK366" s="4">
        <v>8.7964911293513137E-2</v>
      </c>
      <c r="AL366" t="s">
        <v>133</v>
      </c>
    </row>
    <row r="367" spans="1:38" x14ac:dyDescent="0.3">
      <c r="A367" s="21" t="s">
        <v>602</v>
      </c>
      <c r="B367" s="2" t="s">
        <v>313</v>
      </c>
      <c r="D367" t="s">
        <v>46</v>
      </c>
      <c r="E367" s="13">
        <v>304.79999999999995</v>
      </c>
      <c r="F367">
        <v>914.4</v>
      </c>
      <c r="G367">
        <v>50.8</v>
      </c>
      <c r="H367">
        <v>152.39999999999998</v>
      </c>
      <c r="I367">
        <v>38.099999999999994</v>
      </c>
      <c r="J367">
        <v>177.79999999999998</v>
      </c>
      <c r="K367" s="6">
        <v>271.77999999999997</v>
      </c>
      <c r="L367" s="5">
        <v>25806.399999999998</v>
      </c>
      <c r="M367" s="5">
        <v>0</v>
      </c>
      <c r="N367" s="29">
        <f t="shared" ref="N367:N430" si="80">+M367/(E367*G367)</f>
        <v>0</v>
      </c>
      <c r="O367" s="5">
        <v>182.4146924750992</v>
      </c>
      <c r="P367" s="29">
        <f t="shared" ref="P367:P430" si="81">+O367/(G367*E367)</f>
        <v>1.1780972450961729E-2</v>
      </c>
      <c r="Q367">
        <v>0</v>
      </c>
      <c r="R367" s="29">
        <v>0</v>
      </c>
      <c r="S367" s="6">
        <v>45.735027223230489</v>
      </c>
      <c r="T367" s="6">
        <v>0</v>
      </c>
      <c r="U367" s="6">
        <f t="shared" ref="U367:U430" si="82">+T367</f>
        <v>0</v>
      </c>
      <c r="V367" s="6">
        <v>1334.1482758620689</v>
      </c>
      <c r="W367" s="6">
        <v>1569.5862068965516</v>
      </c>
      <c r="X367" s="6">
        <f t="shared" si="65"/>
        <v>824.17922569763789</v>
      </c>
      <c r="Y367" s="5">
        <v>150342.39999999999</v>
      </c>
      <c r="Z367" s="6">
        <f t="shared" si="78"/>
        <v>6.762767719153933</v>
      </c>
      <c r="AA367" s="5">
        <f t="shared" ref="AA367:AA430" si="83">+F367/E367</f>
        <v>3.0000000000000004</v>
      </c>
      <c r="AB367" s="6">
        <f>+F367/K367</f>
        <v>3.3644859813084116</v>
      </c>
      <c r="AC367" s="4">
        <v>0.64300000000000002</v>
      </c>
      <c r="AD367" s="28" t="s">
        <v>776</v>
      </c>
      <c r="AE367" s="6">
        <v>0</v>
      </c>
      <c r="AF367" s="4">
        <f t="shared" si="72"/>
        <v>0.12738113444480859</v>
      </c>
      <c r="AG367" s="4">
        <f t="shared" si="68"/>
        <v>0.34366578610989867</v>
      </c>
      <c r="AH367" s="6">
        <f t="shared" si="69"/>
        <v>1</v>
      </c>
      <c r="AI367">
        <v>45.39</v>
      </c>
      <c r="AJ367" s="6">
        <f t="shared" si="79"/>
        <v>3.659349775643475</v>
      </c>
      <c r="AK367" s="4">
        <v>8.0011973269029951E-2</v>
      </c>
      <c r="AL367" t="s">
        <v>133</v>
      </c>
    </row>
    <row r="368" spans="1:38" x14ac:dyDescent="0.3">
      <c r="A368" s="21" t="s">
        <v>602</v>
      </c>
      <c r="B368" s="2" t="s">
        <v>604</v>
      </c>
      <c r="D368" t="s">
        <v>46</v>
      </c>
      <c r="E368" s="13">
        <v>304.79999999999995</v>
      </c>
      <c r="F368">
        <v>914.4</v>
      </c>
      <c r="G368">
        <v>50.8</v>
      </c>
      <c r="H368">
        <v>152.39999999999998</v>
      </c>
      <c r="I368">
        <v>38.099999999999994</v>
      </c>
      <c r="J368">
        <v>177.79999999999998</v>
      </c>
      <c r="K368" s="6">
        <v>271.77999999999997</v>
      </c>
      <c r="L368" s="5">
        <v>25806.399999999998</v>
      </c>
      <c r="M368" s="5">
        <v>0</v>
      </c>
      <c r="N368" s="29">
        <f t="shared" si="80"/>
        <v>0</v>
      </c>
      <c r="O368" s="5">
        <v>182.4146924750992</v>
      </c>
      <c r="P368" s="29">
        <f t="shared" si="81"/>
        <v>1.1780972450961729E-2</v>
      </c>
      <c r="Q368">
        <v>0</v>
      </c>
      <c r="R368" s="29">
        <v>0</v>
      </c>
      <c r="S368" s="6">
        <v>42.304900181488208</v>
      </c>
      <c r="T368" s="6">
        <v>0</v>
      </c>
      <c r="U368" s="6">
        <f t="shared" si="82"/>
        <v>0</v>
      </c>
      <c r="V368" s="6">
        <v>1334.1482758620689</v>
      </c>
      <c r="W368" s="6">
        <v>1569.5862068965516</v>
      </c>
      <c r="X368" s="6">
        <f t="shared" si="65"/>
        <v>799.79522493735294</v>
      </c>
      <c r="Y368" s="5">
        <v>145894.40000000002</v>
      </c>
      <c r="Z368" s="6">
        <f t="shared" si="78"/>
        <v>6.5042217198899523</v>
      </c>
      <c r="AA368" s="5">
        <f t="shared" si="83"/>
        <v>3.0000000000000004</v>
      </c>
      <c r="AB368" s="6">
        <f>+F368/K368</f>
        <v>3.3644859813084116</v>
      </c>
      <c r="AC368" s="4">
        <v>0.64300000000000002</v>
      </c>
      <c r="AD368" s="28" t="s">
        <v>776</v>
      </c>
      <c r="AE368" s="6">
        <v>0</v>
      </c>
      <c r="AF368" s="4">
        <f t="shared" si="72"/>
        <v>0.13363509386821434</v>
      </c>
      <c r="AG368" s="4">
        <f t="shared" si="68"/>
        <v>0.37153057957826879</v>
      </c>
      <c r="AH368" s="6">
        <f t="shared" si="69"/>
        <v>1</v>
      </c>
      <c r="AI368">
        <v>48.505000000000003</v>
      </c>
      <c r="AJ368" s="6">
        <f t="shared" si="79"/>
        <v>3.9437743941442869</v>
      </c>
      <c r="AK368" s="4">
        <v>9.3222637973981198E-2</v>
      </c>
      <c r="AL368" t="s">
        <v>133</v>
      </c>
    </row>
    <row r="369" spans="1:38" x14ac:dyDescent="0.3">
      <c r="A369" s="21" t="s">
        <v>602</v>
      </c>
      <c r="B369" s="2" t="s">
        <v>605</v>
      </c>
      <c r="D369" t="s">
        <v>46</v>
      </c>
      <c r="E369" s="13">
        <v>304.79999999999995</v>
      </c>
      <c r="F369">
        <v>685.8</v>
      </c>
      <c r="G369">
        <v>50.8</v>
      </c>
      <c r="H369">
        <v>152.39999999999998</v>
      </c>
      <c r="I369">
        <v>38.099999999999994</v>
      </c>
      <c r="J369">
        <v>177.79999999999998</v>
      </c>
      <c r="K369" s="6">
        <v>271.77999999999997</v>
      </c>
      <c r="L369" s="5">
        <v>25806.399999999998</v>
      </c>
      <c r="M369" s="5">
        <v>0</v>
      </c>
      <c r="N369" s="29">
        <f t="shared" si="80"/>
        <v>0</v>
      </c>
      <c r="O369" s="5">
        <v>182.4146924750992</v>
      </c>
      <c r="P369" s="29">
        <f t="shared" si="81"/>
        <v>1.1780972450961729E-2</v>
      </c>
      <c r="Q369">
        <v>0</v>
      </c>
      <c r="R369" s="29">
        <v>0</v>
      </c>
      <c r="S369" s="6">
        <v>46.878402903811249</v>
      </c>
      <c r="T369" s="6">
        <v>0</v>
      </c>
      <c r="U369" s="6">
        <f t="shared" si="82"/>
        <v>0</v>
      </c>
      <c r="V369" s="6">
        <v>1334.1482758620689</v>
      </c>
      <c r="W369" s="6">
        <v>1569.5862068965516</v>
      </c>
      <c r="X369" s="6">
        <f t="shared" si="65"/>
        <v>785.16482448118177</v>
      </c>
      <c r="Y369" s="5">
        <v>143225.60000000001</v>
      </c>
      <c r="Z369" s="6">
        <f t="shared" si="78"/>
        <v>6.8467804772616487</v>
      </c>
      <c r="AA369" s="5">
        <f t="shared" si="83"/>
        <v>2.25</v>
      </c>
      <c r="AB369" s="6">
        <f>+F369/K369</f>
        <v>2.5233644859813085</v>
      </c>
      <c r="AC369" s="4">
        <v>0.64300000000000002</v>
      </c>
      <c r="AD369" s="28" t="s">
        <v>776</v>
      </c>
      <c r="AE369" s="6">
        <v>0</v>
      </c>
      <c r="AF369" s="4">
        <f t="shared" si="72"/>
        <v>0.11839147147128984</v>
      </c>
      <c r="AG369" s="4">
        <f t="shared" si="68"/>
        <v>0.33528369376575484</v>
      </c>
      <c r="AH369" s="6">
        <f t="shared" si="69"/>
        <v>1</v>
      </c>
      <c r="AI369">
        <v>65.86</v>
      </c>
      <c r="AJ369" s="6">
        <f t="shared" si="79"/>
        <v>5.3316019357296236</v>
      </c>
      <c r="AK369" s="4">
        <v>0.11373258484657464</v>
      </c>
      <c r="AL369" t="s">
        <v>133</v>
      </c>
    </row>
    <row r="370" spans="1:38" x14ac:dyDescent="0.3">
      <c r="A370" s="21" t="s">
        <v>602</v>
      </c>
      <c r="B370" s="2" t="s">
        <v>606</v>
      </c>
      <c r="D370" t="s">
        <v>46</v>
      </c>
      <c r="E370" s="13">
        <v>304.79999999999995</v>
      </c>
      <c r="F370">
        <v>685.8</v>
      </c>
      <c r="G370">
        <v>50.8</v>
      </c>
      <c r="H370">
        <v>152.39999999999998</v>
      </c>
      <c r="I370">
        <v>38.099999999999994</v>
      </c>
      <c r="J370">
        <v>177.79999999999998</v>
      </c>
      <c r="K370" s="6">
        <v>271.77999999999997</v>
      </c>
      <c r="L370" s="5">
        <v>25806.399999999998</v>
      </c>
      <c r="M370" s="5">
        <v>0</v>
      </c>
      <c r="N370" s="29">
        <f t="shared" si="80"/>
        <v>0</v>
      </c>
      <c r="O370" s="5">
        <v>182.4146924750992</v>
      </c>
      <c r="P370" s="29">
        <f t="shared" si="81"/>
        <v>1.1780972450961729E-2</v>
      </c>
      <c r="Q370">
        <v>0</v>
      </c>
      <c r="R370" s="29">
        <v>0</v>
      </c>
      <c r="S370" s="6">
        <v>51.451905626134305</v>
      </c>
      <c r="T370" s="6">
        <v>0</v>
      </c>
      <c r="U370" s="6">
        <f t="shared" si="82"/>
        <v>0</v>
      </c>
      <c r="V370" s="6">
        <v>1334.1482758620689</v>
      </c>
      <c r="W370" s="6">
        <v>1569.5862068965516</v>
      </c>
      <c r="X370" s="6">
        <f t="shared" si="65"/>
        <v>877.8240273702653</v>
      </c>
      <c r="Y370" s="5">
        <v>160128</v>
      </c>
      <c r="Z370" s="6">
        <f t="shared" si="78"/>
        <v>7.1729983707048408</v>
      </c>
      <c r="AA370" s="5">
        <f t="shared" si="83"/>
        <v>2.25</v>
      </c>
      <c r="AB370" s="6">
        <f t="shared" ref="AB370:AB433" si="84">+F370/K370</f>
        <v>2.5233644859813085</v>
      </c>
      <c r="AC370" s="4">
        <v>0.64300000000000002</v>
      </c>
      <c r="AD370" s="28" t="s">
        <v>776</v>
      </c>
      <c r="AE370" s="6">
        <v>0</v>
      </c>
      <c r="AF370" s="4">
        <f t="shared" si="72"/>
        <v>0.12059752373473001</v>
      </c>
      <c r="AG370" s="4">
        <f t="shared" si="68"/>
        <v>0.30548069876435435</v>
      </c>
      <c r="AH370" s="6">
        <f t="shared" si="69"/>
        <v>1</v>
      </c>
      <c r="AI370">
        <v>65.86</v>
      </c>
      <c r="AJ370" s="6">
        <f t="shared" si="79"/>
        <v>5.3075251015109917</v>
      </c>
      <c r="AK370" s="4">
        <v>0.1031550734015011</v>
      </c>
      <c r="AL370" t="s">
        <v>133</v>
      </c>
    </row>
    <row r="371" spans="1:38" x14ac:dyDescent="0.3">
      <c r="A371" s="21" t="s">
        <v>602</v>
      </c>
      <c r="B371" s="2" t="s">
        <v>607</v>
      </c>
      <c r="D371" t="s">
        <v>46</v>
      </c>
      <c r="E371" s="13">
        <v>304.79999999999995</v>
      </c>
      <c r="F371">
        <v>685.8</v>
      </c>
      <c r="G371">
        <v>50.8</v>
      </c>
      <c r="H371">
        <v>152.39999999999998</v>
      </c>
      <c r="I371">
        <v>38.099999999999994</v>
      </c>
      <c r="J371">
        <v>177.79999999999998</v>
      </c>
      <c r="K371" s="6">
        <v>271.77999999999997</v>
      </c>
      <c r="L371" s="5">
        <v>25806.399999999998</v>
      </c>
      <c r="M371" s="5">
        <v>0</v>
      </c>
      <c r="N371" s="29">
        <f t="shared" si="80"/>
        <v>0</v>
      </c>
      <c r="O371" s="5">
        <v>182.4146924750992</v>
      </c>
      <c r="P371" s="29">
        <f t="shared" si="81"/>
        <v>1.1780972450961729E-2</v>
      </c>
      <c r="Q371">
        <v>0</v>
      </c>
      <c r="R371" s="29">
        <v>0</v>
      </c>
      <c r="S371" s="6">
        <v>51.451905626134305</v>
      </c>
      <c r="T371" s="6">
        <v>0</v>
      </c>
      <c r="U371" s="6">
        <f t="shared" si="82"/>
        <v>0</v>
      </c>
      <c r="V371" s="6">
        <v>1334.1482758620689</v>
      </c>
      <c r="W371" s="6">
        <v>1569.5862068965516</v>
      </c>
      <c r="X371" s="6">
        <f t="shared" si="65"/>
        <v>799.79522493735294</v>
      </c>
      <c r="Y371" s="5">
        <v>145894.40000000002</v>
      </c>
      <c r="Z371" s="6">
        <f t="shared" si="78"/>
        <v>7.1729983707048408</v>
      </c>
      <c r="AA371" s="5">
        <f t="shared" si="83"/>
        <v>2.25</v>
      </c>
      <c r="AB371" s="6">
        <f t="shared" si="84"/>
        <v>2.5233644859813085</v>
      </c>
      <c r="AC371" s="4">
        <v>0.64300000000000002</v>
      </c>
      <c r="AD371" s="28" t="s">
        <v>776</v>
      </c>
      <c r="AE371" s="6">
        <v>0</v>
      </c>
      <c r="AF371" s="4">
        <f t="shared" si="72"/>
        <v>0.10987774384719848</v>
      </c>
      <c r="AG371" s="4">
        <f t="shared" si="68"/>
        <v>0.30548069876435435</v>
      </c>
      <c r="AH371" s="6">
        <f t="shared" si="69"/>
        <v>1</v>
      </c>
      <c r="AI371">
        <v>63.635000000000005</v>
      </c>
      <c r="AJ371" s="6">
        <f t="shared" si="79"/>
        <v>5.1177883800405981</v>
      </c>
      <c r="AK371" s="4">
        <v>9.9467421425127669E-2</v>
      </c>
      <c r="AL371" t="s">
        <v>133</v>
      </c>
    </row>
    <row r="372" spans="1:38" x14ac:dyDescent="0.3">
      <c r="A372" s="21" t="s">
        <v>602</v>
      </c>
      <c r="B372" s="2" t="s">
        <v>608</v>
      </c>
      <c r="D372" t="s">
        <v>46</v>
      </c>
      <c r="E372" s="13">
        <v>304.79999999999995</v>
      </c>
      <c r="F372">
        <v>914.4</v>
      </c>
      <c r="G372">
        <v>50.8</v>
      </c>
      <c r="H372">
        <v>152.39999999999998</v>
      </c>
      <c r="I372">
        <v>38.099999999999994</v>
      </c>
      <c r="J372">
        <v>177.79999999999998</v>
      </c>
      <c r="K372" s="6">
        <v>271.77999999999997</v>
      </c>
      <c r="L372" s="5">
        <v>25806.399999999998</v>
      </c>
      <c r="M372" s="5">
        <v>0</v>
      </c>
      <c r="N372" s="29">
        <f t="shared" si="80"/>
        <v>0</v>
      </c>
      <c r="O372" s="5">
        <v>182.4146924750992</v>
      </c>
      <c r="P372" s="29">
        <f t="shared" si="81"/>
        <v>1.1780972450961729E-2</v>
      </c>
      <c r="Q372">
        <v>0</v>
      </c>
      <c r="R372" s="29">
        <v>0</v>
      </c>
      <c r="S372" s="6">
        <v>42.304900181488208</v>
      </c>
      <c r="T372" s="6">
        <v>0</v>
      </c>
      <c r="U372" s="6">
        <f t="shared" si="82"/>
        <v>0</v>
      </c>
      <c r="V372" s="6">
        <v>1334.1482758620689</v>
      </c>
      <c r="W372" s="6">
        <v>1569.5862068965516</v>
      </c>
      <c r="X372" s="6">
        <f t="shared" si="65"/>
        <v>785.16482448118177</v>
      </c>
      <c r="Y372" s="5">
        <v>143225.60000000001</v>
      </c>
      <c r="Z372" s="6">
        <f t="shared" si="78"/>
        <v>6.5042217198899523</v>
      </c>
      <c r="AA372" s="5">
        <f t="shared" si="83"/>
        <v>3.0000000000000004</v>
      </c>
      <c r="AB372" s="6">
        <f t="shared" si="84"/>
        <v>3.3644859813084116</v>
      </c>
      <c r="AC372" s="4">
        <v>0.64300000000000002</v>
      </c>
      <c r="AD372" s="28" t="s">
        <v>776</v>
      </c>
      <c r="AE372" s="6">
        <v>0</v>
      </c>
      <c r="AF372" s="4">
        <f t="shared" si="72"/>
        <v>0.13119054946818601</v>
      </c>
      <c r="AG372" s="4">
        <f t="shared" si="68"/>
        <v>0.37153057957826879</v>
      </c>
      <c r="AH372" s="6">
        <f t="shared" si="69"/>
        <v>1</v>
      </c>
      <c r="AI372">
        <v>38.270000000000003</v>
      </c>
      <c r="AJ372" s="6">
        <f t="shared" si="79"/>
        <v>3.066283343954185</v>
      </c>
      <c r="AK372" s="4">
        <v>7.2480571536626154E-2</v>
      </c>
      <c r="AL372" t="s">
        <v>387</v>
      </c>
    </row>
    <row r="373" spans="1:38" x14ac:dyDescent="0.3">
      <c r="A373" s="21" t="s">
        <v>602</v>
      </c>
      <c r="B373" s="2" t="s">
        <v>609</v>
      </c>
      <c r="D373" t="s">
        <v>46</v>
      </c>
      <c r="E373" s="13">
        <v>304.79999999999995</v>
      </c>
      <c r="F373">
        <v>762</v>
      </c>
      <c r="G373">
        <v>76.199999999999989</v>
      </c>
      <c r="H373">
        <v>152.39999999999998</v>
      </c>
      <c r="I373">
        <v>38.099999999999994</v>
      </c>
      <c r="J373">
        <v>177.79999999999998</v>
      </c>
      <c r="K373" s="6">
        <v>271.77999999999997</v>
      </c>
      <c r="L373" s="5">
        <v>30967.679999999993</v>
      </c>
      <c r="M373" s="5">
        <v>0</v>
      </c>
      <c r="N373" s="29">
        <f t="shared" si="80"/>
        <v>0</v>
      </c>
      <c r="O373" s="5">
        <v>182.4146924750992</v>
      </c>
      <c r="P373" s="29">
        <f t="shared" si="81"/>
        <v>7.8539816339744852E-3</v>
      </c>
      <c r="Q373">
        <v>0</v>
      </c>
      <c r="R373" s="29">
        <v>0</v>
      </c>
      <c r="S373" s="6">
        <v>45.163339382940109</v>
      </c>
      <c r="T373" s="6">
        <v>0</v>
      </c>
      <c r="U373" s="6">
        <f t="shared" si="82"/>
        <v>0</v>
      </c>
      <c r="V373" s="6">
        <v>1334.1482758620689</v>
      </c>
      <c r="W373" s="6">
        <v>1569.5862068965516</v>
      </c>
      <c r="X373" s="6">
        <f t="shared" si="65"/>
        <v>780.28802432912471</v>
      </c>
      <c r="Y373" s="5">
        <v>142336</v>
      </c>
      <c r="Z373" s="6">
        <f t="shared" si="78"/>
        <v>6.720367503562592</v>
      </c>
      <c r="AA373" s="5">
        <f t="shared" si="83"/>
        <v>2.5000000000000004</v>
      </c>
      <c r="AB373" s="6">
        <f t="shared" si="84"/>
        <v>2.8037383177570097</v>
      </c>
      <c r="AC373" s="4">
        <v>0.64300000000000002</v>
      </c>
      <c r="AD373" s="28" t="s">
        <v>776</v>
      </c>
      <c r="AE373" s="6">
        <v>0</v>
      </c>
      <c r="AF373" s="4">
        <f t="shared" si="72"/>
        <v>0.10177006222340088</v>
      </c>
      <c r="AG373" s="4">
        <f t="shared" si="68"/>
        <v>0.23201065728938305</v>
      </c>
      <c r="AH373" s="6">
        <f t="shared" si="69"/>
        <v>1</v>
      </c>
      <c r="AI373">
        <v>57.405000000000001</v>
      </c>
      <c r="AJ373" s="6">
        <f t="shared" si="79"/>
        <v>3.0975498129251222</v>
      </c>
      <c r="AK373" s="4">
        <v>6.858549113609573E-2</v>
      </c>
      <c r="AL373" t="s">
        <v>133</v>
      </c>
    </row>
    <row r="374" spans="1:38" x14ac:dyDescent="0.3">
      <c r="A374" s="21" t="s">
        <v>602</v>
      </c>
      <c r="B374" s="2" t="s">
        <v>610</v>
      </c>
      <c r="D374" t="s">
        <v>46</v>
      </c>
      <c r="E374" s="13">
        <v>304.79999999999995</v>
      </c>
      <c r="F374">
        <v>762</v>
      </c>
      <c r="G374">
        <v>76.199999999999989</v>
      </c>
      <c r="H374">
        <v>152.39999999999998</v>
      </c>
      <c r="I374">
        <v>38.099999999999994</v>
      </c>
      <c r="J374">
        <v>177.79999999999998</v>
      </c>
      <c r="K374" s="6">
        <v>271.77999999999997</v>
      </c>
      <c r="L374" s="5">
        <v>30967.679999999993</v>
      </c>
      <c r="M374" s="5">
        <v>0</v>
      </c>
      <c r="N374" s="29">
        <f t="shared" si="80"/>
        <v>0</v>
      </c>
      <c r="O374" s="5">
        <v>182.4146924750992</v>
      </c>
      <c r="P374" s="29">
        <f t="shared" si="81"/>
        <v>7.8539816339744852E-3</v>
      </c>
      <c r="Q374">
        <v>0</v>
      </c>
      <c r="R374" s="29">
        <v>0</v>
      </c>
      <c r="S374" s="6">
        <v>51.451905626134305</v>
      </c>
      <c r="T374" s="6">
        <v>0</v>
      </c>
      <c r="U374" s="6">
        <f t="shared" si="82"/>
        <v>0</v>
      </c>
      <c r="V374" s="6">
        <v>1334.1482758620689</v>
      </c>
      <c r="W374" s="6">
        <v>1569.5862068965516</v>
      </c>
      <c r="X374" s="6">
        <f t="shared" si="65"/>
        <v>799.79522493735294</v>
      </c>
      <c r="Y374" s="5">
        <v>145894.40000000002</v>
      </c>
      <c r="Z374" s="6">
        <f t="shared" si="78"/>
        <v>7.1729983707048408</v>
      </c>
      <c r="AA374" s="5">
        <f t="shared" si="83"/>
        <v>2.5000000000000004</v>
      </c>
      <c r="AB374" s="6">
        <f t="shared" si="84"/>
        <v>2.8037383177570097</v>
      </c>
      <c r="AC374" s="4">
        <v>0.64300000000000002</v>
      </c>
      <c r="AD374" s="28" t="s">
        <v>776</v>
      </c>
      <c r="AE374" s="6">
        <v>0</v>
      </c>
      <c r="AF374" s="4">
        <f t="shared" si="72"/>
        <v>9.1564786539332074E-2</v>
      </c>
      <c r="AG374" s="4">
        <f t="shared" si="68"/>
        <v>0.20365379917623622</v>
      </c>
      <c r="AH374" s="6">
        <f t="shared" si="69"/>
        <v>1</v>
      </c>
      <c r="AI374">
        <v>66.75</v>
      </c>
      <c r="AJ374" s="6">
        <f t="shared" si="79"/>
        <v>3.6020908448711761</v>
      </c>
      <c r="AK374" s="4">
        <v>7.0008890847408037E-2</v>
      </c>
      <c r="AL374" t="s">
        <v>133</v>
      </c>
    </row>
    <row r="375" spans="1:38" x14ac:dyDescent="0.3">
      <c r="A375" s="21" t="s">
        <v>611</v>
      </c>
      <c r="B375" s="2" t="s">
        <v>612</v>
      </c>
      <c r="C375" t="s">
        <v>19</v>
      </c>
      <c r="D375" t="s">
        <v>46</v>
      </c>
      <c r="E375" s="13">
        <v>261</v>
      </c>
      <c r="F375">
        <v>800</v>
      </c>
      <c r="G375">
        <v>126</v>
      </c>
      <c r="H375">
        <v>126</v>
      </c>
      <c r="I375">
        <v>0</v>
      </c>
      <c r="J375">
        <f>+E375</f>
        <v>261</v>
      </c>
      <c r="K375" s="6">
        <v>235</v>
      </c>
      <c r="L375" s="5">
        <v>32886</v>
      </c>
      <c r="M375" s="5">
        <v>113.09733552923255</v>
      </c>
      <c r="N375" s="29">
        <f t="shared" si="80"/>
        <v>3.4390724177228169E-3</v>
      </c>
      <c r="O375" s="5">
        <v>226.1946710584651</v>
      </c>
      <c r="P375" s="29">
        <f t="shared" si="81"/>
        <v>6.8781448354456338E-3</v>
      </c>
      <c r="Q375">
        <v>0</v>
      </c>
      <c r="R375" s="29">
        <v>0</v>
      </c>
      <c r="S375" s="6">
        <v>27.416368421052635</v>
      </c>
      <c r="T375" s="6">
        <v>588.6</v>
      </c>
      <c r="U375" s="6">
        <f t="shared" si="82"/>
        <v>588.6</v>
      </c>
      <c r="V375" s="6">
        <v>882.9</v>
      </c>
      <c r="W375" s="6">
        <v>927.04499999999996</v>
      </c>
      <c r="X375" s="6">
        <f t="shared" si="65"/>
        <v>177.81586016942006</v>
      </c>
      <c r="Y375" s="5">
        <v>40221</v>
      </c>
      <c r="Z375" s="6">
        <f t="shared" si="78"/>
        <v>5.2360642109367443</v>
      </c>
      <c r="AA375" s="5">
        <f t="shared" si="83"/>
        <v>3.0651340996168583</v>
      </c>
      <c r="AB375" s="6">
        <f t="shared" si="84"/>
        <v>3.4042553191489362</v>
      </c>
      <c r="AC375" s="4">
        <v>0.64300000000000002</v>
      </c>
      <c r="AD375" s="28" t="s">
        <v>776</v>
      </c>
      <c r="AE375" s="6">
        <v>0</v>
      </c>
      <c r="AF375" s="4">
        <f t="shared" si="72"/>
        <v>4.4609965167577127E-2</v>
      </c>
      <c r="AG375" s="4">
        <f t="shared" si="68"/>
        <v>0.29533277259540569</v>
      </c>
      <c r="AH375" s="6">
        <f t="shared" si="69"/>
        <v>0.75</v>
      </c>
      <c r="AI375">
        <v>40.024800000000006</v>
      </c>
      <c r="AJ375" s="6">
        <f t="shared" si="79"/>
        <v>1.6059902592578787</v>
      </c>
      <c r="AK375" s="4">
        <v>5.8577789537751543E-2</v>
      </c>
      <c r="AL375" t="s">
        <v>133</v>
      </c>
    </row>
    <row r="376" spans="1:38" x14ac:dyDescent="0.3">
      <c r="A376" s="21" t="s">
        <v>611</v>
      </c>
      <c r="B376" s="2" t="s">
        <v>613</v>
      </c>
      <c r="C376" t="s">
        <v>19</v>
      </c>
      <c r="D376" t="s">
        <v>46</v>
      </c>
      <c r="E376" s="13">
        <v>261</v>
      </c>
      <c r="F376">
        <v>800</v>
      </c>
      <c r="G376">
        <v>136</v>
      </c>
      <c r="H376">
        <v>136</v>
      </c>
      <c r="I376">
        <v>0</v>
      </c>
      <c r="J376">
        <f t="shared" ref="J376:J386" si="85">+E376</f>
        <v>261</v>
      </c>
      <c r="K376" s="6">
        <v>235</v>
      </c>
      <c r="L376" s="5">
        <v>35496</v>
      </c>
      <c r="M376" s="5">
        <v>113.09733552923255</v>
      </c>
      <c r="N376" s="29">
        <f t="shared" si="80"/>
        <v>3.1861994458314332E-3</v>
      </c>
      <c r="O376" s="5">
        <v>226.1946710584651</v>
      </c>
      <c r="P376" s="29">
        <f t="shared" si="81"/>
        <v>6.3723988916628664E-3</v>
      </c>
      <c r="Q376">
        <v>0</v>
      </c>
      <c r="R376" s="29">
        <v>0</v>
      </c>
      <c r="S376" s="6">
        <v>19.284394736842106</v>
      </c>
      <c r="T376" s="6">
        <v>588.6</v>
      </c>
      <c r="U376" s="6">
        <f t="shared" si="82"/>
        <v>588.6</v>
      </c>
      <c r="V376" s="6">
        <v>882.9</v>
      </c>
      <c r="W376" s="6">
        <v>927.04499999999996</v>
      </c>
      <c r="X376" s="6">
        <f t="shared" si="65"/>
        <v>455.3820809216856</v>
      </c>
      <c r="Y376" s="5">
        <v>103005.00000000001</v>
      </c>
      <c r="Z376" s="6">
        <f t="shared" si="78"/>
        <v>4.3914000884503919</v>
      </c>
      <c r="AA376" s="5">
        <f t="shared" si="83"/>
        <v>3.0651340996168583</v>
      </c>
      <c r="AB376" s="6">
        <f t="shared" si="84"/>
        <v>3.4042553191489362</v>
      </c>
      <c r="AC376" s="4">
        <v>0.64300000000000002</v>
      </c>
      <c r="AD376" s="28" t="s">
        <v>776</v>
      </c>
      <c r="AE376" s="6">
        <v>0</v>
      </c>
      <c r="AF376" s="4">
        <f t="shared" si="72"/>
        <v>0.15047795418772228</v>
      </c>
      <c r="AG376" s="4">
        <f t="shared" si="68"/>
        <v>0.38899784398905846</v>
      </c>
      <c r="AH376" s="6">
        <f t="shared" si="69"/>
        <v>0.75</v>
      </c>
      <c r="AI376">
        <v>49.050000000000004</v>
      </c>
      <c r="AJ376" s="6">
        <f t="shared" si="79"/>
        <v>2.0111593477399894</v>
      </c>
      <c r="AK376" s="4">
        <v>0.10428947214494348</v>
      </c>
      <c r="AL376" t="s">
        <v>133</v>
      </c>
    </row>
    <row r="377" spans="1:38" x14ac:dyDescent="0.3">
      <c r="A377" s="21" t="s">
        <v>611</v>
      </c>
      <c r="B377" s="2" t="s">
        <v>614</v>
      </c>
      <c r="C377" t="s">
        <v>19</v>
      </c>
      <c r="D377" t="s">
        <v>46</v>
      </c>
      <c r="E377" s="13">
        <v>262</v>
      </c>
      <c r="F377">
        <v>600</v>
      </c>
      <c r="G377">
        <v>126</v>
      </c>
      <c r="H377">
        <v>126</v>
      </c>
      <c r="I377">
        <v>0</v>
      </c>
      <c r="J377">
        <f t="shared" si="85"/>
        <v>262</v>
      </c>
      <c r="K377" s="6">
        <v>236</v>
      </c>
      <c r="L377" s="5">
        <v>33012</v>
      </c>
      <c r="M377" s="5">
        <v>113.09733552923255</v>
      </c>
      <c r="N377" s="29">
        <f t="shared" si="80"/>
        <v>3.4259461871208215E-3</v>
      </c>
      <c r="O377" s="5">
        <v>226.1946710584651</v>
      </c>
      <c r="P377" s="29">
        <f t="shared" si="81"/>
        <v>6.8518923742416429E-3</v>
      </c>
      <c r="Q377">
        <v>0</v>
      </c>
      <c r="R377" s="29">
        <v>0</v>
      </c>
      <c r="S377" s="6">
        <v>15.334578947368422</v>
      </c>
      <c r="T377" s="6">
        <v>588.6</v>
      </c>
      <c r="U377" s="6">
        <f t="shared" si="82"/>
        <v>588.6</v>
      </c>
      <c r="V377" s="6">
        <v>882.9</v>
      </c>
      <c r="W377" s="6">
        <v>927.04499999999996</v>
      </c>
      <c r="X377" s="6">
        <f t="shared" si="65"/>
        <v>229.85952656046985</v>
      </c>
      <c r="Y377" s="5">
        <v>51993</v>
      </c>
      <c r="Z377" s="6">
        <f t="shared" si="78"/>
        <v>3.9159390888225549</v>
      </c>
      <c r="AA377" s="5">
        <f t="shared" si="83"/>
        <v>2.2900763358778624</v>
      </c>
      <c r="AB377" s="6">
        <f t="shared" si="84"/>
        <v>2.5423728813559321</v>
      </c>
      <c r="AC377" s="4">
        <v>0.64300000000000002</v>
      </c>
      <c r="AD377" s="28" t="s">
        <v>776</v>
      </c>
      <c r="AE377" s="6">
        <v>0</v>
      </c>
      <c r="AF377" s="4">
        <f t="shared" si="72"/>
        <v>0.10270726979802466</v>
      </c>
      <c r="AG377" s="4">
        <f t="shared" si="68"/>
        <v>0.52600385903269176</v>
      </c>
      <c r="AH377" s="6">
        <f t="shared" si="69"/>
        <v>0.74999999999999989</v>
      </c>
      <c r="AI377">
        <v>49.050000000000004</v>
      </c>
      <c r="AJ377" s="6">
        <f t="shared" si="79"/>
        <v>2.1557305467070385</v>
      </c>
      <c r="AK377" s="4">
        <v>0.14057970252107801</v>
      </c>
      <c r="AL377" t="s">
        <v>133</v>
      </c>
    </row>
    <row r="378" spans="1:38" x14ac:dyDescent="0.3">
      <c r="A378" s="21" t="s">
        <v>611</v>
      </c>
      <c r="B378" s="2" t="s">
        <v>615</v>
      </c>
      <c r="C378" t="s">
        <v>19</v>
      </c>
      <c r="D378" t="s">
        <v>46</v>
      </c>
      <c r="E378" s="13">
        <v>260</v>
      </c>
      <c r="F378">
        <v>600</v>
      </c>
      <c r="G378">
        <v>136</v>
      </c>
      <c r="H378">
        <v>136</v>
      </c>
      <c r="I378">
        <v>0</v>
      </c>
      <c r="J378">
        <f t="shared" si="85"/>
        <v>260</v>
      </c>
      <c r="K378" s="6">
        <v>234</v>
      </c>
      <c r="L378" s="5">
        <v>35360</v>
      </c>
      <c r="M378" s="5">
        <v>113.09733552923255</v>
      </c>
      <c r="N378" s="29">
        <f t="shared" si="80"/>
        <v>3.1984540590846312E-3</v>
      </c>
      <c r="O378" s="5">
        <v>226.1946710584651</v>
      </c>
      <c r="P378" s="29">
        <f t="shared" si="81"/>
        <v>6.3969081181692623E-3</v>
      </c>
      <c r="Q378">
        <v>0</v>
      </c>
      <c r="R378" s="29">
        <v>0</v>
      </c>
      <c r="S378" s="6">
        <v>28.65552631578948</v>
      </c>
      <c r="T378" s="6">
        <v>588.6</v>
      </c>
      <c r="U378" s="6">
        <f t="shared" si="82"/>
        <v>588.6</v>
      </c>
      <c r="V378" s="6">
        <v>882.9</v>
      </c>
      <c r="W378" s="6">
        <v>927.04499999999996</v>
      </c>
      <c r="X378" s="6">
        <f t="shared" si="65"/>
        <v>455.3820809216856</v>
      </c>
      <c r="Y378" s="5">
        <v>103005.00000000001</v>
      </c>
      <c r="Z378" s="6">
        <f t="shared" si="78"/>
        <v>5.3530856817156849</v>
      </c>
      <c r="AA378" s="5">
        <f t="shared" si="83"/>
        <v>2.3076923076923075</v>
      </c>
      <c r="AB378" s="6">
        <f t="shared" si="84"/>
        <v>2.5641025641025643</v>
      </c>
      <c r="AC378" s="4">
        <v>0.64300000000000002</v>
      </c>
      <c r="AD378" s="28" t="s">
        <v>776</v>
      </c>
      <c r="AE378" s="6">
        <v>0</v>
      </c>
      <c r="AF378" s="4">
        <f t="shared" si="72"/>
        <v>0.10165708695120459</v>
      </c>
      <c r="AG378" s="4">
        <f t="shared" si="68"/>
        <v>0.26279190107073719</v>
      </c>
      <c r="AH378" s="6">
        <f t="shared" si="69"/>
        <v>0.75</v>
      </c>
      <c r="AI378">
        <v>63.765000000000001</v>
      </c>
      <c r="AJ378" s="6">
        <f t="shared" si="79"/>
        <v>2.4084135933156885</v>
      </c>
      <c r="AK378" s="4">
        <v>8.4047089792541302E-2</v>
      </c>
      <c r="AL378" t="s">
        <v>133</v>
      </c>
    </row>
    <row r="379" spans="1:38" x14ac:dyDescent="0.3">
      <c r="A379" s="21" t="s">
        <v>611</v>
      </c>
      <c r="B379" s="2" t="s">
        <v>616</v>
      </c>
      <c r="C379" t="s">
        <v>19</v>
      </c>
      <c r="D379" t="s">
        <v>46</v>
      </c>
      <c r="E379" s="13">
        <v>262</v>
      </c>
      <c r="F379">
        <v>600</v>
      </c>
      <c r="G379">
        <v>130</v>
      </c>
      <c r="H379">
        <v>130</v>
      </c>
      <c r="I379">
        <v>0</v>
      </c>
      <c r="J379">
        <f t="shared" si="85"/>
        <v>262</v>
      </c>
      <c r="K379" s="6">
        <v>236.00000000000003</v>
      </c>
      <c r="L379" s="5">
        <v>34060</v>
      </c>
      <c r="M379" s="5">
        <v>226.1946710584651</v>
      </c>
      <c r="N379" s="29">
        <f t="shared" si="80"/>
        <v>6.6410649165726688E-3</v>
      </c>
      <c r="O379" s="5">
        <v>226.1946710584651</v>
      </c>
      <c r="P379" s="29">
        <f t="shared" si="81"/>
        <v>6.6410649165726688E-3</v>
      </c>
      <c r="Q379">
        <v>0</v>
      </c>
      <c r="R379" s="29">
        <v>0</v>
      </c>
      <c r="S379" s="6">
        <v>18.277578947368422</v>
      </c>
      <c r="T379" s="6">
        <v>588.6</v>
      </c>
      <c r="U379" s="6">
        <f t="shared" si="82"/>
        <v>588.6</v>
      </c>
      <c r="V379" s="6">
        <v>882.9</v>
      </c>
      <c r="W379" s="6">
        <v>927.04499999999996</v>
      </c>
      <c r="X379" s="6">
        <f t="shared" si="65"/>
        <v>364.30566473734848</v>
      </c>
      <c r="Y379" s="5">
        <v>82404.000000000015</v>
      </c>
      <c r="Z379" s="6">
        <f t="shared" si="78"/>
        <v>4.2752285257478837</v>
      </c>
      <c r="AA379" s="5">
        <f t="shared" si="83"/>
        <v>2.2900763358778624</v>
      </c>
      <c r="AB379" s="6">
        <f t="shared" si="84"/>
        <v>2.5423728813559321</v>
      </c>
      <c r="AC379" s="4">
        <v>0.64300000000000002</v>
      </c>
      <c r="AD379" s="28" t="s">
        <v>776</v>
      </c>
      <c r="AE379" s="6">
        <v>0</v>
      </c>
      <c r="AF379" s="4">
        <f t="shared" si="72"/>
        <v>0.13236860176955922</v>
      </c>
      <c r="AG379" s="4">
        <f t="shared" si="68"/>
        <v>0.53466200599525726</v>
      </c>
      <c r="AH379" s="6">
        <f t="shared" si="69"/>
        <v>0.6</v>
      </c>
      <c r="AI379">
        <v>49.050000000000004</v>
      </c>
      <c r="AJ379" s="6">
        <f t="shared" si="79"/>
        <v>1.984745201536388</v>
      </c>
      <c r="AK379" s="4">
        <v>0.10858906462675401</v>
      </c>
      <c r="AL379" t="s">
        <v>133</v>
      </c>
    </row>
    <row r="380" spans="1:38" x14ac:dyDescent="0.3">
      <c r="A380" s="21" t="s">
        <v>611</v>
      </c>
      <c r="B380" s="2" t="s">
        <v>617</v>
      </c>
      <c r="C380" t="s">
        <v>19</v>
      </c>
      <c r="D380" t="s">
        <v>46</v>
      </c>
      <c r="E380" s="13">
        <v>261</v>
      </c>
      <c r="F380">
        <v>600</v>
      </c>
      <c r="G380">
        <v>137</v>
      </c>
      <c r="H380">
        <v>137</v>
      </c>
      <c r="I380">
        <v>0</v>
      </c>
      <c r="J380">
        <f t="shared" si="85"/>
        <v>261</v>
      </c>
      <c r="K380" s="6">
        <v>235</v>
      </c>
      <c r="L380" s="5">
        <v>35757</v>
      </c>
      <c r="M380" s="5">
        <v>226.1946710584651</v>
      </c>
      <c r="N380" s="29">
        <f t="shared" si="80"/>
        <v>6.3258850311397798E-3</v>
      </c>
      <c r="O380" s="5">
        <v>226.1946710584651</v>
      </c>
      <c r="P380" s="29">
        <f t="shared" si="81"/>
        <v>6.3258850311397798E-3</v>
      </c>
      <c r="Q380">
        <v>0</v>
      </c>
      <c r="R380" s="29">
        <v>0</v>
      </c>
      <c r="S380" s="6">
        <v>40.272631578947369</v>
      </c>
      <c r="T380" s="6">
        <v>588.6</v>
      </c>
      <c r="U380" s="6">
        <f t="shared" si="82"/>
        <v>588.6</v>
      </c>
      <c r="V380" s="6">
        <v>882.9</v>
      </c>
      <c r="W380" s="6">
        <v>927.04499999999996</v>
      </c>
      <c r="X380" s="6">
        <f t="shared" si="65"/>
        <v>503.08877511348118</v>
      </c>
      <c r="Y380" s="5">
        <v>113796</v>
      </c>
      <c r="Z380" s="6">
        <f t="shared" si="78"/>
        <v>6.3460721378619205</v>
      </c>
      <c r="AA380" s="5">
        <f t="shared" si="83"/>
        <v>2.2988505747126435</v>
      </c>
      <c r="AB380" s="6">
        <f t="shared" si="84"/>
        <v>2.5531914893617023</v>
      </c>
      <c r="AC380" s="4">
        <v>0.64300000000000002</v>
      </c>
      <c r="AD380" s="28" t="s">
        <v>776</v>
      </c>
      <c r="AE380" s="6">
        <v>0</v>
      </c>
      <c r="AF380" s="4">
        <f t="shared" si="72"/>
        <v>7.9023436687670257E-2</v>
      </c>
      <c r="AG380" s="4">
        <f t="shared" si="68"/>
        <v>0.23113810690703041</v>
      </c>
      <c r="AH380" s="6">
        <f t="shared" si="69"/>
        <v>0.60000000000000009</v>
      </c>
      <c r="AI380">
        <v>78.48</v>
      </c>
      <c r="AJ380" s="6">
        <f t="shared" si="79"/>
        <v>2.8850234984237164</v>
      </c>
      <c r="AK380" s="4">
        <v>7.163732255162264E-2</v>
      </c>
      <c r="AL380" t="s">
        <v>133</v>
      </c>
    </row>
    <row r="381" spans="1:38" x14ac:dyDescent="0.3">
      <c r="A381" s="21" t="s">
        <v>611</v>
      </c>
      <c r="B381" s="2" t="s">
        <v>618</v>
      </c>
      <c r="C381" t="s">
        <v>19</v>
      </c>
      <c r="D381" t="s">
        <v>46</v>
      </c>
      <c r="E381" s="13">
        <v>260</v>
      </c>
      <c r="F381">
        <v>600</v>
      </c>
      <c r="G381">
        <v>130</v>
      </c>
      <c r="H381">
        <v>130</v>
      </c>
      <c r="I381">
        <v>0</v>
      </c>
      <c r="J381">
        <f t="shared" si="85"/>
        <v>260</v>
      </c>
      <c r="K381" s="6">
        <v>233.99999999999997</v>
      </c>
      <c r="L381" s="5">
        <v>33800</v>
      </c>
      <c r="M381" s="5">
        <v>113.09733552923255</v>
      </c>
      <c r="N381" s="29">
        <f t="shared" si="80"/>
        <v>3.3460750156577676E-3</v>
      </c>
      <c r="O381" s="5">
        <v>226.1946710584651</v>
      </c>
      <c r="P381" s="29">
        <f t="shared" si="81"/>
        <v>6.6921500313155352E-3</v>
      </c>
      <c r="Q381">
        <v>0</v>
      </c>
      <c r="R381" s="29">
        <v>0</v>
      </c>
      <c r="S381" s="6">
        <v>24.241026315789476</v>
      </c>
      <c r="T381" s="6">
        <v>882.9</v>
      </c>
      <c r="U381" s="6">
        <f t="shared" si="82"/>
        <v>882.9</v>
      </c>
      <c r="V381" s="6">
        <v>882.9</v>
      </c>
      <c r="W381" s="6">
        <v>927.04499999999996</v>
      </c>
      <c r="X381" s="6">
        <f t="shared" si="65"/>
        <v>407.67538672988996</v>
      </c>
      <c r="Y381" s="5">
        <v>92214.000000000015</v>
      </c>
      <c r="Z381" s="6">
        <f t="shared" si="78"/>
        <v>4.9235176770058899</v>
      </c>
      <c r="AA381" s="5">
        <f t="shared" si="83"/>
        <v>2.3076923076923075</v>
      </c>
      <c r="AB381" s="6">
        <f t="shared" si="84"/>
        <v>2.5641025641025643</v>
      </c>
      <c r="AC381" s="4">
        <v>0.64300000000000002</v>
      </c>
      <c r="AD381" s="28" t="s">
        <v>776</v>
      </c>
      <c r="AE381" s="6">
        <v>0</v>
      </c>
      <c r="AF381" s="4">
        <f t="shared" si="72"/>
        <v>0.11254576504023543</v>
      </c>
      <c r="AG381" s="4">
        <f t="shared" si="68"/>
        <v>0.36560947455429915</v>
      </c>
      <c r="AH381" s="6">
        <f t="shared" si="69"/>
        <v>0.66666666666666674</v>
      </c>
      <c r="AI381">
        <v>57.6828</v>
      </c>
      <c r="AJ381" s="6">
        <f t="shared" si="79"/>
        <v>2.3174808154593642</v>
      </c>
      <c r="AK381" s="4">
        <v>9.5601596453441628E-2</v>
      </c>
      <c r="AL381" t="s">
        <v>133</v>
      </c>
    </row>
    <row r="382" spans="1:38" x14ac:dyDescent="0.3">
      <c r="A382" s="21" t="s">
        <v>611</v>
      </c>
      <c r="B382" s="2" t="s">
        <v>619</v>
      </c>
      <c r="C382" t="s">
        <v>19</v>
      </c>
      <c r="D382" t="s">
        <v>46</v>
      </c>
      <c r="E382" s="13">
        <v>260</v>
      </c>
      <c r="F382">
        <v>600</v>
      </c>
      <c r="G382">
        <v>130</v>
      </c>
      <c r="H382">
        <v>130</v>
      </c>
      <c r="I382">
        <v>0</v>
      </c>
      <c r="J382">
        <f t="shared" si="85"/>
        <v>260</v>
      </c>
      <c r="K382" s="6">
        <v>233.99999999999997</v>
      </c>
      <c r="L382" s="5">
        <v>33800</v>
      </c>
      <c r="M382" s="5">
        <v>113.09733552923255</v>
      </c>
      <c r="N382" s="29">
        <f t="shared" si="80"/>
        <v>3.3460750156577676E-3</v>
      </c>
      <c r="O382" s="5">
        <v>226.1946710584651</v>
      </c>
      <c r="P382" s="29">
        <f t="shared" si="81"/>
        <v>6.6921500313155352E-3</v>
      </c>
      <c r="Q382">
        <v>0</v>
      </c>
      <c r="R382" s="29">
        <v>0</v>
      </c>
      <c r="S382" s="6">
        <v>28.268289473684213</v>
      </c>
      <c r="T382" s="6">
        <v>882.9</v>
      </c>
      <c r="U382" s="6">
        <f t="shared" si="82"/>
        <v>882.9</v>
      </c>
      <c r="V382" s="6">
        <v>882.9</v>
      </c>
      <c r="W382" s="6">
        <v>927.04499999999996</v>
      </c>
      <c r="X382" s="6">
        <f t="shared" si="65"/>
        <v>455.3820809216856</v>
      </c>
      <c r="Y382" s="5">
        <v>103005.00000000001</v>
      </c>
      <c r="Z382" s="6">
        <f t="shared" si="78"/>
        <v>5.3167931569400189</v>
      </c>
      <c r="AA382" s="5">
        <f t="shared" si="83"/>
        <v>2.3076923076923075</v>
      </c>
      <c r="AB382" s="6">
        <f t="shared" si="84"/>
        <v>2.5641025641025643</v>
      </c>
      <c r="AC382" s="4">
        <v>0.64300000000000002</v>
      </c>
      <c r="AD382" s="28" t="s">
        <v>776</v>
      </c>
      <c r="AE382" s="6">
        <v>0</v>
      </c>
      <c r="AF382" s="4">
        <f t="shared" si="72"/>
        <v>0.10780578746859043</v>
      </c>
      <c r="AG382" s="4">
        <f t="shared" si="68"/>
        <v>0.31352264530272778</v>
      </c>
      <c r="AH382" s="6">
        <f t="shared" si="69"/>
        <v>0.66666666666666674</v>
      </c>
      <c r="AI382">
        <v>58.86</v>
      </c>
      <c r="AJ382" s="6">
        <f t="shared" si="79"/>
        <v>2.3172904924814546</v>
      </c>
      <c r="AK382" s="4">
        <v>8.1974910248414176E-2</v>
      </c>
      <c r="AL382" t="s">
        <v>133</v>
      </c>
    </row>
    <row r="383" spans="1:38" x14ac:dyDescent="0.3">
      <c r="A383" s="21" t="s">
        <v>611</v>
      </c>
      <c r="B383" s="2" t="s">
        <v>620</v>
      </c>
      <c r="C383" t="s">
        <v>19</v>
      </c>
      <c r="D383" t="s">
        <v>46</v>
      </c>
      <c r="E383" s="13">
        <v>261</v>
      </c>
      <c r="F383">
        <v>600</v>
      </c>
      <c r="G383">
        <v>131</v>
      </c>
      <c r="H383">
        <v>131</v>
      </c>
      <c r="I383">
        <v>0</v>
      </c>
      <c r="J383">
        <f t="shared" si="85"/>
        <v>261</v>
      </c>
      <c r="K383" s="6">
        <v>237.00000000000003</v>
      </c>
      <c r="L383" s="5">
        <v>34191</v>
      </c>
      <c r="M383" s="5">
        <v>226.1946710584651</v>
      </c>
      <c r="N383" s="29">
        <f t="shared" si="80"/>
        <v>6.6156202234057236E-3</v>
      </c>
      <c r="O383" s="5">
        <v>226.1946710584651</v>
      </c>
      <c r="P383" s="29">
        <f t="shared" si="81"/>
        <v>6.6156202234057236E-3</v>
      </c>
      <c r="Q383">
        <v>0</v>
      </c>
      <c r="R383" s="29">
        <v>0</v>
      </c>
      <c r="S383" s="6">
        <v>28.035947368421052</v>
      </c>
      <c r="T383" s="6">
        <v>588.6</v>
      </c>
      <c r="U383" s="6">
        <f t="shared" si="82"/>
        <v>588.6</v>
      </c>
      <c r="V383" s="6">
        <v>882.9</v>
      </c>
      <c r="W383" s="6">
        <v>927.04499999999996</v>
      </c>
      <c r="X383" s="6">
        <f t="shared" si="65"/>
        <v>529.11060830900601</v>
      </c>
      <c r="Y383" s="5">
        <v>119682</v>
      </c>
      <c r="Z383" s="6">
        <f t="shared" si="78"/>
        <v>5.2948982396662778</v>
      </c>
      <c r="AA383" s="5">
        <f t="shared" si="83"/>
        <v>2.2988505747126435</v>
      </c>
      <c r="AB383" s="6">
        <f t="shared" si="84"/>
        <v>2.5316455696202529</v>
      </c>
      <c r="AC383" s="4">
        <v>0.64300000000000002</v>
      </c>
      <c r="AD383" s="28" t="s">
        <v>776</v>
      </c>
      <c r="AE383" s="6">
        <v>0</v>
      </c>
      <c r="AF383" s="4">
        <f t="shared" si="72"/>
        <v>0.12485380981597637</v>
      </c>
      <c r="AG383" s="4">
        <f t="shared" si="68"/>
        <v>0.34722868575886401</v>
      </c>
      <c r="AH383" s="6">
        <f t="shared" si="69"/>
        <v>0.6</v>
      </c>
      <c r="AI383">
        <v>67.689000000000007</v>
      </c>
      <c r="AJ383" s="6">
        <f t="shared" si="79"/>
        <v>2.6624520824482554</v>
      </c>
      <c r="AK383" s="4">
        <v>9.4965654181787013E-2</v>
      </c>
      <c r="AL383" t="s">
        <v>133</v>
      </c>
    </row>
    <row r="384" spans="1:38" x14ac:dyDescent="0.3">
      <c r="A384" s="21" t="s">
        <v>611</v>
      </c>
      <c r="B384" s="2" t="s">
        <v>621</v>
      </c>
      <c r="C384" t="s">
        <v>19</v>
      </c>
      <c r="D384" t="s">
        <v>46</v>
      </c>
      <c r="E384" s="13">
        <v>260</v>
      </c>
      <c r="F384">
        <v>600</v>
      </c>
      <c r="G384">
        <v>131</v>
      </c>
      <c r="H384">
        <v>131</v>
      </c>
      <c r="I384">
        <v>0</v>
      </c>
      <c r="J384">
        <f t="shared" si="85"/>
        <v>260</v>
      </c>
      <c r="K384" s="6">
        <v>235</v>
      </c>
      <c r="L384" s="5">
        <v>34060</v>
      </c>
      <c r="M384" s="5">
        <v>226.1946710584651</v>
      </c>
      <c r="N384" s="29">
        <f t="shared" si="80"/>
        <v>6.6410649165726688E-3</v>
      </c>
      <c r="O384" s="5">
        <v>226.1946710584651</v>
      </c>
      <c r="P384" s="29">
        <f t="shared" si="81"/>
        <v>6.6410649165726688E-3</v>
      </c>
      <c r="Q384">
        <v>0</v>
      </c>
      <c r="R384" s="29">
        <v>0</v>
      </c>
      <c r="S384" s="6">
        <v>29.275105263157897</v>
      </c>
      <c r="T384" s="6">
        <v>588.6</v>
      </c>
      <c r="U384" s="6">
        <f t="shared" si="82"/>
        <v>588.6</v>
      </c>
      <c r="V384" s="6">
        <v>882.9</v>
      </c>
      <c r="W384" s="6">
        <v>927.04499999999996</v>
      </c>
      <c r="X384" s="6">
        <f t="shared" si="65"/>
        <v>529.11060830900601</v>
      </c>
      <c r="Y384" s="5">
        <v>119682</v>
      </c>
      <c r="Z384" s="6">
        <f t="shared" si="78"/>
        <v>5.410647397785028</v>
      </c>
      <c r="AA384" s="5">
        <f t="shared" si="83"/>
        <v>2.3076923076923075</v>
      </c>
      <c r="AB384" s="6">
        <f t="shared" si="84"/>
        <v>2.5531914893617023</v>
      </c>
      <c r="AC384" s="4">
        <v>0.64300000000000002</v>
      </c>
      <c r="AD384" s="28" t="s">
        <v>776</v>
      </c>
      <c r="AE384" s="6">
        <v>0</v>
      </c>
      <c r="AF384" s="4">
        <f t="shared" si="72"/>
        <v>0.12002887320953477</v>
      </c>
      <c r="AG384" s="4">
        <f t="shared" si="68"/>
        <v>0.33381014130920822</v>
      </c>
      <c r="AH384" s="6">
        <f t="shared" si="69"/>
        <v>0.6</v>
      </c>
      <c r="AI384">
        <v>76.518000000000001</v>
      </c>
      <c r="AJ384" s="6">
        <f t="shared" si="79"/>
        <v>3.0991928627348666</v>
      </c>
      <c r="AK384" s="4">
        <v>0.10586444813351827</v>
      </c>
      <c r="AL384" t="s">
        <v>133</v>
      </c>
    </row>
    <row r="385" spans="1:38" x14ac:dyDescent="0.3">
      <c r="A385" s="21" t="s">
        <v>611</v>
      </c>
      <c r="B385" s="2" t="s">
        <v>622</v>
      </c>
      <c r="C385" t="s">
        <v>19</v>
      </c>
      <c r="D385" t="s">
        <v>46</v>
      </c>
      <c r="E385" s="13">
        <v>259</v>
      </c>
      <c r="F385">
        <v>600</v>
      </c>
      <c r="G385">
        <v>130</v>
      </c>
      <c r="H385">
        <v>130</v>
      </c>
      <c r="I385">
        <v>0</v>
      </c>
      <c r="J385">
        <f t="shared" si="85"/>
        <v>259</v>
      </c>
      <c r="K385" s="6">
        <v>235</v>
      </c>
      <c r="L385" s="5">
        <v>33670</v>
      </c>
      <c r="M385" s="5">
        <v>226.1946710584651</v>
      </c>
      <c r="N385" s="29">
        <f t="shared" si="80"/>
        <v>6.7179884484248617E-3</v>
      </c>
      <c r="O385" s="5">
        <v>226.1946710584651</v>
      </c>
      <c r="P385" s="29">
        <f t="shared" si="81"/>
        <v>6.7179884484248617E-3</v>
      </c>
      <c r="Q385">
        <v>0</v>
      </c>
      <c r="R385" s="29">
        <v>0</v>
      </c>
      <c r="S385" s="6">
        <v>32.992578947368422</v>
      </c>
      <c r="T385" s="6">
        <v>588.6</v>
      </c>
      <c r="U385" s="6">
        <f t="shared" si="82"/>
        <v>588.6</v>
      </c>
      <c r="V385" s="6">
        <v>882.9</v>
      </c>
      <c r="W385" s="6">
        <v>927.04499999999996</v>
      </c>
      <c r="X385" s="6">
        <f t="shared" si="65"/>
        <v>537.78455270751431</v>
      </c>
      <c r="Y385" s="5">
        <v>121644</v>
      </c>
      <c r="Z385" s="6">
        <f t="shared" si="78"/>
        <v>5.7439166904968619</v>
      </c>
      <c r="AA385" s="5">
        <f t="shared" si="83"/>
        <v>2.3166023166023164</v>
      </c>
      <c r="AB385" s="6">
        <f t="shared" si="84"/>
        <v>2.5531914893617023</v>
      </c>
      <c r="AC385" s="4">
        <v>0.64300000000000002</v>
      </c>
      <c r="AD385" s="28" t="s">
        <v>776</v>
      </c>
      <c r="AE385" s="6">
        <v>0</v>
      </c>
      <c r="AF385" s="4">
        <f t="shared" si="72"/>
        <v>0.10950433485644753</v>
      </c>
      <c r="AG385" s="4">
        <f t="shared" si="68"/>
        <v>0.29962859277012294</v>
      </c>
      <c r="AH385" s="6">
        <f t="shared" si="69"/>
        <v>0.6</v>
      </c>
      <c r="AI385">
        <v>70.632000000000005</v>
      </c>
      <c r="AJ385" s="6">
        <f t="shared" si="79"/>
        <v>2.7858657885747293</v>
      </c>
      <c r="AK385" s="4">
        <v>8.44391641229046E-2</v>
      </c>
      <c r="AL385" t="s">
        <v>133</v>
      </c>
    </row>
    <row r="386" spans="1:38" x14ac:dyDescent="0.3">
      <c r="A386" s="21" t="s">
        <v>611</v>
      </c>
      <c r="B386" s="2" t="s">
        <v>623</v>
      </c>
      <c r="C386" t="s">
        <v>19</v>
      </c>
      <c r="D386" t="s">
        <v>46</v>
      </c>
      <c r="E386" s="13">
        <v>260</v>
      </c>
      <c r="F386">
        <v>600</v>
      </c>
      <c r="G386">
        <v>130</v>
      </c>
      <c r="H386">
        <v>130</v>
      </c>
      <c r="I386">
        <v>0</v>
      </c>
      <c r="J386">
        <f t="shared" si="85"/>
        <v>260</v>
      </c>
      <c r="K386" s="6">
        <v>236.00000000000003</v>
      </c>
      <c r="L386" s="5">
        <v>33800</v>
      </c>
      <c r="M386" s="5">
        <v>226.1946710584651</v>
      </c>
      <c r="N386" s="29">
        <f t="shared" si="80"/>
        <v>6.6921500313155352E-3</v>
      </c>
      <c r="O386" s="5">
        <v>226.1946710584651</v>
      </c>
      <c r="P386" s="29">
        <f t="shared" si="81"/>
        <v>6.6921500313155352E-3</v>
      </c>
      <c r="Q386">
        <v>0</v>
      </c>
      <c r="R386" s="29">
        <v>0</v>
      </c>
      <c r="S386" s="6">
        <v>28.268289473684213</v>
      </c>
      <c r="T386" s="6">
        <v>588.6</v>
      </c>
      <c r="U386" s="6">
        <f t="shared" si="82"/>
        <v>588.6</v>
      </c>
      <c r="V386" s="6">
        <v>882.9</v>
      </c>
      <c r="W386" s="6">
        <v>927.04499999999996</v>
      </c>
      <c r="X386" s="6">
        <f t="shared" si="65"/>
        <v>550.79546930527681</v>
      </c>
      <c r="Y386" s="5">
        <v>124587</v>
      </c>
      <c r="Z386" s="6">
        <f t="shared" si="78"/>
        <v>5.3167931569400189</v>
      </c>
      <c r="AA386" s="5">
        <f t="shared" si="83"/>
        <v>2.3076923076923075</v>
      </c>
      <c r="AB386" s="6">
        <f t="shared" si="84"/>
        <v>2.5423728813559321</v>
      </c>
      <c r="AC386" s="4">
        <v>0.64300000000000002</v>
      </c>
      <c r="AD386" s="28" t="s">
        <v>776</v>
      </c>
      <c r="AE386" s="6">
        <v>0</v>
      </c>
      <c r="AF386" s="4">
        <f t="shared" si="72"/>
        <v>0.13039366674772362</v>
      </c>
      <c r="AG386" s="4">
        <f t="shared" ref="AG386:AG449" si="86">+(N386*T386+P386*V386)/(S386)</f>
        <v>0.34835849478080866</v>
      </c>
      <c r="AH386" s="6">
        <f t="shared" ref="AH386:AH449" si="87">+(P386*V386)/(N386*T386+P386*V386)</f>
        <v>0.6</v>
      </c>
      <c r="AI386">
        <v>73.575000000000003</v>
      </c>
      <c r="AJ386" s="6">
        <f t="shared" si="79"/>
        <v>2.9844220568971864</v>
      </c>
      <c r="AK386" s="4">
        <v>0.10557490787249342</v>
      </c>
      <c r="AL386" t="s">
        <v>133</v>
      </c>
    </row>
    <row r="387" spans="1:38" x14ac:dyDescent="0.3">
      <c r="A387" s="21" t="s">
        <v>598</v>
      </c>
      <c r="B387" s="2" t="s">
        <v>624</v>
      </c>
      <c r="D387" t="s">
        <v>46</v>
      </c>
      <c r="E387" s="13">
        <v>457.2</v>
      </c>
      <c r="F387">
        <v>1071.0135088449999</v>
      </c>
      <c r="G387">
        <v>50.8</v>
      </c>
      <c r="H387">
        <v>203.2</v>
      </c>
      <c r="I387">
        <v>88.899999999999991</v>
      </c>
      <c r="J387">
        <v>228.6</v>
      </c>
      <c r="K387" s="6">
        <v>374.31152241961655</v>
      </c>
      <c r="L387" s="5">
        <v>54193.440000000002</v>
      </c>
      <c r="M387" s="5">
        <v>213.76721774425684</v>
      </c>
      <c r="N387" s="29">
        <f t="shared" si="80"/>
        <v>9.203884727313847E-3</v>
      </c>
      <c r="O387" s="5">
        <v>567.74079999999992</v>
      </c>
      <c r="P387" s="29">
        <f t="shared" si="81"/>
        <v>2.4444444444444442E-2</v>
      </c>
      <c r="Q387">
        <v>0</v>
      </c>
      <c r="R387" s="29">
        <v>0</v>
      </c>
      <c r="S387" s="6">
        <v>76.551724137931032</v>
      </c>
      <c r="T387" s="6">
        <v>434.48275862068965</v>
      </c>
      <c r="U387" s="6">
        <f t="shared" si="82"/>
        <v>434.48275862068965</v>
      </c>
      <c r="V387" s="6">
        <v>1749.2137931034483</v>
      </c>
      <c r="W387" s="6">
        <v>1862.0689655172414</v>
      </c>
      <c r="X387" s="6">
        <f t="shared" si="65"/>
        <v>1068.6341372682748</v>
      </c>
      <c r="Y387" s="5">
        <v>606707.20000000007</v>
      </c>
      <c r="Z387" s="6">
        <f t="shared" si="78"/>
        <v>8.7493842147851204</v>
      </c>
      <c r="AA387" s="5">
        <f t="shared" si="83"/>
        <v>2.3425492319444445</v>
      </c>
      <c r="AB387" s="6">
        <f t="shared" si="84"/>
        <v>2.8612891794561315</v>
      </c>
      <c r="AC387" s="4">
        <v>0.64300000000000002</v>
      </c>
      <c r="AD387" s="28" t="s">
        <v>776</v>
      </c>
      <c r="AE387" s="6">
        <v>0</v>
      </c>
      <c r="AF387" s="4">
        <f t="shared" si="72"/>
        <v>0.14624379656309722</v>
      </c>
      <c r="AG387" s="4">
        <f t="shared" si="86"/>
        <v>0.61079602242629583</v>
      </c>
      <c r="AH387" s="6">
        <f t="shared" si="87"/>
        <v>0.91447510666322052</v>
      </c>
      <c r="AI387">
        <v>138.33280000000002</v>
      </c>
      <c r="AJ387" s="6">
        <f t="shared" si="79"/>
        <v>8.0388565217059575</v>
      </c>
      <c r="AK387" s="4">
        <v>0.10501208969796071</v>
      </c>
      <c r="AL387" t="s">
        <v>133</v>
      </c>
    </row>
    <row r="388" spans="1:38" x14ac:dyDescent="0.3">
      <c r="A388" s="21" t="s">
        <v>598</v>
      </c>
      <c r="B388" s="2" t="s">
        <v>625</v>
      </c>
      <c r="D388" t="s">
        <v>46</v>
      </c>
      <c r="E388" s="13">
        <v>457.2</v>
      </c>
      <c r="F388">
        <v>1846.57501525</v>
      </c>
      <c r="G388">
        <v>50.8</v>
      </c>
      <c r="H388">
        <v>203.2</v>
      </c>
      <c r="I388">
        <v>88.899999999999991</v>
      </c>
      <c r="J388">
        <v>228.6</v>
      </c>
      <c r="K388" s="6">
        <v>374.31152241961655</v>
      </c>
      <c r="L388" s="5">
        <v>54193.440000000002</v>
      </c>
      <c r="M388" s="5">
        <v>213.76721774425684</v>
      </c>
      <c r="N388" s="29">
        <f t="shared" si="80"/>
        <v>9.203884727313847E-3</v>
      </c>
      <c r="O388" s="5">
        <v>567.74079999999992</v>
      </c>
      <c r="P388" s="29">
        <f t="shared" si="81"/>
        <v>2.4444444444444442E-2</v>
      </c>
      <c r="Q388">
        <v>0</v>
      </c>
      <c r="R388" s="29">
        <v>0</v>
      </c>
      <c r="S388" s="6">
        <v>76.551724137931032</v>
      </c>
      <c r="T388" s="6">
        <v>434.48275862068965</v>
      </c>
      <c r="U388" s="6">
        <f t="shared" si="82"/>
        <v>434.48275862068965</v>
      </c>
      <c r="V388" s="6">
        <v>1749.2137931034483</v>
      </c>
      <c r="W388" s="6">
        <v>1862.0689655172414</v>
      </c>
      <c r="X388" s="6">
        <f t="shared" ref="X388:X451" si="88">+Y388/O388</f>
        <v>1050.6146466838391</v>
      </c>
      <c r="Y388" s="5">
        <v>596476.80000000005</v>
      </c>
      <c r="Z388" s="6">
        <f t="shared" si="78"/>
        <v>8.7493842147851204</v>
      </c>
      <c r="AA388" s="5">
        <f t="shared" si="83"/>
        <v>4.0388779861111113</v>
      </c>
      <c r="AB388" s="6">
        <f t="shared" si="84"/>
        <v>4.9332572059588475</v>
      </c>
      <c r="AC388" s="4">
        <v>0.64300000000000002</v>
      </c>
      <c r="AD388" s="28" t="s">
        <v>776</v>
      </c>
      <c r="AE388" s="6">
        <v>0</v>
      </c>
      <c r="AF388" s="4">
        <f t="shared" si="72"/>
        <v>0.14377780879113883</v>
      </c>
      <c r="AG388" s="4">
        <f t="shared" si="86"/>
        <v>0.61079602242629583</v>
      </c>
      <c r="AH388" s="6">
        <f t="shared" si="87"/>
        <v>0.91447510666322052</v>
      </c>
      <c r="AI388" s="6">
        <v>117.4272</v>
      </c>
      <c r="AJ388" s="6">
        <f t="shared" si="79"/>
        <v>6.9934640570063777</v>
      </c>
      <c r="AK388" s="4">
        <v>9.1356062005939168E-2</v>
      </c>
      <c r="AL388" t="s">
        <v>133</v>
      </c>
    </row>
    <row r="389" spans="1:38" x14ac:dyDescent="0.3">
      <c r="A389" s="21" t="s">
        <v>598</v>
      </c>
      <c r="B389" s="2" t="s">
        <v>626</v>
      </c>
      <c r="D389" t="s">
        <v>46</v>
      </c>
      <c r="E389" s="13">
        <v>457.2</v>
      </c>
      <c r="F389">
        <v>1384.9312614374999</v>
      </c>
      <c r="G389">
        <v>50.8</v>
      </c>
      <c r="H389">
        <v>203.2</v>
      </c>
      <c r="I389">
        <v>88.899999999999991</v>
      </c>
      <c r="J389">
        <v>228.6</v>
      </c>
      <c r="K389" s="6">
        <v>374.31152241961655</v>
      </c>
      <c r="L389" s="5">
        <v>54193.440000000002</v>
      </c>
      <c r="M389" s="5">
        <v>213.76721774425684</v>
      </c>
      <c r="N389" s="29">
        <f t="shared" si="80"/>
        <v>9.203884727313847E-3</v>
      </c>
      <c r="O389" s="5">
        <v>567.74079999999992</v>
      </c>
      <c r="P389" s="29">
        <f t="shared" si="81"/>
        <v>2.4444444444444442E-2</v>
      </c>
      <c r="Q389">
        <v>0</v>
      </c>
      <c r="R389" s="29">
        <v>0</v>
      </c>
      <c r="S389" s="6">
        <v>76.551724137931032</v>
      </c>
      <c r="T389" s="6">
        <v>434.48275862068965</v>
      </c>
      <c r="U389" s="6">
        <f t="shared" si="82"/>
        <v>434.48275862068965</v>
      </c>
      <c r="V389" s="6">
        <v>1749.2137931034483</v>
      </c>
      <c r="W389" s="6">
        <v>1862.0689655172414</v>
      </c>
      <c r="X389" s="6">
        <f t="shared" si="88"/>
        <v>1062.3664883693407</v>
      </c>
      <c r="Y389" s="5">
        <v>603148.80000000005</v>
      </c>
      <c r="Z389" s="6">
        <f t="shared" si="78"/>
        <v>8.7493842147851204</v>
      </c>
      <c r="AA389" s="5">
        <f t="shared" si="83"/>
        <v>3.0291584895833332</v>
      </c>
      <c r="AB389" s="6">
        <f t="shared" si="84"/>
        <v>3.6999429044691352</v>
      </c>
      <c r="AC389" s="4">
        <v>0.64300000000000002</v>
      </c>
      <c r="AD389" s="28" t="s">
        <v>776</v>
      </c>
      <c r="AE389" s="6">
        <v>0</v>
      </c>
      <c r="AF389" s="4">
        <f t="shared" si="72"/>
        <v>0.1453860616858943</v>
      </c>
      <c r="AG389" s="4">
        <f t="shared" si="86"/>
        <v>0.61079602242629583</v>
      </c>
      <c r="AH389" s="6">
        <f t="shared" si="87"/>
        <v>0.91447510666322052</v>
      </c>
      <c r="AI389" s="6">
        <v>124.54400000000001</v>
      </c>
      <c r="AJ389" s="6">
        <f t="shared" si="79"/>
        <v>7.2993205352005832</v>
      </c>
      <c r="AK389" s="4">
        <v>9.5351484468836456E-2</v>
      </c>
      <c r="AL389" t="s">
        <v>133</v>
      </c>
    </row>
    <row r="390" spans="1:38" x14ac:dyDescent="0.3">
      <c r="A390" s="21" t="s">
        <v>598</v>
      </c>
      <c r="B390" s="2" t="s">
        <v>627</v>
      </c>
      <c r="D390" t="s">
        <v>46</v>
      </c>
      <c r="E390" s="13">
        <v>457.2</v>
      </c>
      <c r="F390">
        <v>1384.9312614374999</v>
      </c>
      <c r="G390">
        <v>50.8</v>
      </c>
      <c r="H390">
        <v>203.2</v>
      </c>
      <c r="I390">
        <v>88.899999999999991</v>
      </c>
      <c r="J390">
        <v>228.6</v>
      </c>
      <c r="K390" s="6">
        <v>390.14502246633822</v>
      </c>
      <c r="L390" s="5">
        <v>54193.440000000002</v>
      </c>
      <c r="M390" s="5">
        <v>1163.8437410520651</v>
      </c>
      <c r="N390" s="29">
        <f t="shared" si="80"/>
        <v>5.0110039070930944E-2</v>
      </c>
      <c r="O390" s="5">
        <v>567.74079999999992</v>
      </c>
      <c r="P390" s="29">
        <f t="shared" si="81"/>
        <v>2.4444444444444442E-2</v>
      </c>
      <c r="Q390">
        <v>0</v>
      </c>
      <c r="R390" s="29">
        <v>0</v>
      </c>
      <c r="S390" s="6">
        <v>77.931034482758619</v>
      </c>
      <c r="T390" s="6">
        <v>434.48275862068965</v>
      </c>
      <c r="U390" s="6">
        <f t="shared" si="82"/>
        <v>434.48275862068965</v>
      </c>
      <c r="V390" s="6">
        <v>1749.2137931034483</v>
      </c>
      <c r="W390" s="6">
        <v>1862.0689655172414</v>
      </c>
      <c r="X390" s="6">
        <f t="shared" si="88"/>
        <v>1067.0672250435412</v>
      </c>
      <c r="Y390" s="5">
        <v>605817.59999999998</v>
      </c>
      <c r="Z390" s="6">
        <f t="shared" si="78"/>
        <v>8.8278555993377363</v>
      </c>
      <c r="AA390" s="5">
        <f t="shared" si="83"/>
        <v>3.0291584895833332</v>
      </c>
      <c r="AB390" s="6">
        <f t="shared" si="84"/>
        <v>3.5497858019116264</v>
      </c>
      <c r="AC390" s="4">
        <v>0.64300000000000002</v>
      </c>
      <c r="AD390" s="28" t="s">
        <v>776</v>
      </c>
      <c r="AE390" s="6">
        <v>0</v>
      </c>
      <c r="AF390" s="4">
        <f t="shared" si="72"/>
        <v>0.14344477235098593</v>
      </c>
      <c r="AG390" s="4">
        <f t="shared" si="86"/>
        <v>0.82804633385661586</v>
      </c>
      <c r="AH390" s="6">
        <f t="shared" si="87"/>
        <v>0.66260999814939558</v>
      </c>
      <c r="AI390" s="6">
        <v>124.09920000000001</v>
      </c>
      <c r="AJ390" s="6">
        <f t="shared" si="79"/>
        <v>6.9578884000993897</v>
      </c>
      <c r="AK390" s="4">
        <v>8.9282638762337302E-2</v>
      </c>
      <c r="AL390" t="s">
        <v>133</v>
      </c>
    </row>
    <row r="391" spans="1:38" x14ac:dyDescent="0.3">
      <c r="A391" s="21" t="s">
        <v>598</v>
      </c>
      <c r="B391" s="2" t="s">
        <v>628</v>
      </c>
      <c r="D391" t="s">
        <v>46</v>
      </c>
      <c r="E391" s="13">
        <v>457.2</v>
      </c>
      <c r="F391">
        <v>1384.9312614374999</v>
      </c>
      <c r="G391">
        <v>50.8</v>
      </c>
      <c r="H391">
        <v>203.2</v>
      </c>
      <c r="I391">
        <v>88.899999999999991</v>
      </c>
      <c r="J391">
        <v>228.6</v>
      </c>
      <c r="K391" s="6">
        <v>376.20622408626707</v>
      </c>
      <c r="L391" s="5">
        <v>54193.440000000002</v>
      </c>
      <c r="M391" s="5">
        <v>213.76721774425684</v>
      </c>
      <c r="N391" s="29">
        <f t="shared" si="80"/>
        <v>9.203884727313847E-3</v>
      </c>
      <c r="O391" s="5">
        <v>394.83792</v>
      </c>
      <c r="P391" s="29">
        <f t="shared" si="81"/>
        <v>1.7000000000000001E-2</v>
      </c>
      <c r="Q391">
        <v>0</v>
      </c>
      <c r="R391" s="29">
        <v>0</v>
      </c>
      <c r="S391" s="6">
        <v>77.58620689655173</v>
      </c>
      <c r="T391" s="6">
        <v>434.48275862068965</v>
      </c>
      <c r="U391" s="6">
        <f t="shared" si="82"/>
        <v>434.48275862068965</v>
      </c>
      <c r="V391" s="6">
        <v>1798.5124137931032</v>
      </c>
      <c r="W391" s="6">
        <v>1862.0689655172414</v>
      </c>
      <c r="X391" s="6">
        <f t="shared" si="88"/>
        <v>1124.2851243872424</v>
      </c>
      <c r="Y391" s="5">
        <v>443910.40000000002</v>
      </c>
      <c r="Z391" s="6">
        <f t="shared" si="78"/>
        <v>8.8083032927205522</v>
      </c>
      <c r="AA391" s="5">
        <f t="shared" si="83"/>
        <v>3.0291584895833332</v>
      </c>
      <c r="AB391" s="6">
        <f t="shared" si="84"/>
        <v>3.6813087417711734</v>
      </c>
      <c r="AC391" s="4">
        <v>0.64300000000000002</v>
      </c>
      <c r="AD391" s="28" t="s">
        <v>776</v>
      </c>
      <c r="AE391" s="6">
        <v>0</v>
      </c>
      <c r="AF391" s="4">
        <f t="shared" si="72"/>
        <v>0.10557572691864961</v>
      </c>
      <c r="AG391" s="4">
        <f t="shared" si="86"/>
        <v>0.44561580780629079</v>
      </c>
      <c r="AH391" s="6">
        <f t="shared" si="87"/>
        <v>0.8843358930045796</v>
      </c>
      <c r="AI391" s="6">
        <v>105.86240000000001</v>
      </c>
      <c r="AJ391" s="6">
        <f t="shared" si="79"/>
        <v>6.1126211017101166</v>
      </c>
      <c r="AK391" s="4">
        <v>7.878489419981928E-2</v>
      </c>
      <c r="AL391" t="s">
        <v>133</v>
      </c>
    </row>
    <row r="392" spans="1:38" x14ac:dyDescent="0.3">
      <c r="A392" s="21" t="s">
        <v>598</v>
      </c>
      <c r="B392" s="2" t="s">
        <v>629</v>
      </c>
      <c r="D392" t="s">
        <v>46</v>
      </c>
      <c r="E392" s="13">
        <v>457.2</v>
      </c>
      <c r="F392">
        <v>1384.9312614374999</v>
      </c>
      <c r="G392">
        <v>50.8</v>
      </c>
      <c r="H392">
        <v>203.2</v>
      </c>
      <c r="I392">
        <v>88.899999999999991</v>
      </c>
      <c r="J392">
        <v>228.6</v>
      </c>
      <c r="K392" s="6">
        <v>374.31152241961655</v>
      </c>
      <c r="L392" s="5">
        <v>54193.440000000002</v>
      </c>
      <c r="M392" s="5">
        <v>213.76721774425684</v>
      </c>
      <c r="N392" s="29">
        <f t="shared" si="80"/>
        <v>9.203884727313847E-3</v>
      </c>
      <c r="O392" s="5">
        <v>567.74079999999992</v>
      </c>
      <c r="P392" s="29">
        <f t="shared" si="81"/>
        <v>2.4444444444444442E-2</v>
      </c>
      <c r="Q392">
        <v>0</v>
      </c>
      <c r="R392" s="29">
        <v>0</v>
      </c>
      <c r="S392" s="6">
        <v>77.931034482758619</v>
      </c>
      <c r="T392" s="6">
        <v>434.48275862068965</v>
      </c>
      <c r="U392" s="6">
        <f t="shared" si="82"/>
        <v>434.48275862068965</v>
      </c>
      <c r="V392" s="6">
        <v>1749.2137931034483</v>
      </c>
      <c r="W392" s="6">
        <v>1862.0689655172414</v>
      </c>
      <c r="X392" s="6">
        <f t="shared" si="88"/>
        <v>801.47560295120604</v>
      </c>
      <c r="Y392" s="5">
        <v>455030.4</v>
      </c>
      <c r="Z392" s="6">
        <f t="shared" si="78"/>
        <v>8.8278555993377363</v>
      </c>
      <c r="AA392" s="5">
        <f t="shared" si="83"/>
        <v>3.0291584895833332</v>
      </c>
      <c r="AB392" s="6">
        <f t="shared" si="84"/>
        <v>3.6999429044691352</v>
      </c>
      <c r="AC392" s="4">
        <v>0.64300000000000002</v>
      </c>
      <c r="AD392" s="28" t="s">
        <v>776</v>
      </c>
      <c r="AE392" s="6">
        <v>0</v>
      </c>
      <c r="AF392" s="4">
        <f t="shared" si="72"/>
        <v>0.10774155808741455</v>
      </c>
      <c r="AG392" s="4">
        <f t="shared" si="86"/>
        <v>0.59998547335680386</v>
      </c>
      <c r="AH392" s="6">
        <f t="shared" si="87"/>
        <v>0.91447510666322052</v>
      </c>
      <c r="AI392" s="6">
        <v>112.0896</v>
      </c>
      <c r="AJ392" s="6">
        <f t="shared" si="79"/>
        <v>6.5248191133895386</v>
      </c>
      <c r="AK392" s="4">
        <v>8.3725554994821511E-2</v>
      </c>
      <c r="AL392" t="s">
        <v>133</v>
      </c>
    </row>
    <row r="393" spans="1:38" x14ac:dyDescent="0.3">
      <c r="A393" s="21" t="s">
        <v>598</v>
      </c>
      <c r="B393" s="2" t="s">
        <v>630</v>
      </c>
      <c r="D393" t="s">
        <v>46</v>
      </c>
      <c r="E393" s="13">
        <v>457.2</v>
      </c>
      <c r="F393">
        <v>1384.9312614374999</v>
      </c>
      <c r="G393">
        <v>50.8</v>
      </c>
      <c r="H393">
        <v>203.2</v>
      </c>
      <c r="I393">
        <v>88.899999999999991</v>
      </c>
      <c r="J393">
        <v>228.6</v>
      </c>
      <c r="K393" s="6">
        <v>374.31152241961655</v>
      </c>
      <c r="L393" s="5">
        <v>54193.440000000002</v>
      </c>
      <c r="M393" s="5">
        <v>213.76721774425684</v>
      </c>
      <c r="N393" s="29">
        <f t="shared" si="80"/>
        <v>9.203884727313847E-3</v>
      </c>
      <c r="O393" s="5">
        <v>567.74079999999992</v>
      </c>
      <c r="P393" s="29">
        <f t="shared" si="81"/>
        <v>2.4444444444444442E-2</v>
      </c>
      <c r="Q393">
        <v>0</v>
      </c>
      <c r="R393" s="29">
        <v>0</v>
      </c>
      <c r="S393" s="6">
        <v>61.03448275862069</v>
      </c>
      <c r="T393" s="6">
        <v>434.48275862068965</v>
      </c>
      <c r="U393" s="6">
        <f t="shared" si="82"/>
        <v>434.48275862068965</v>
      </c>
      <c r="V393" s="6">
        <v>1749.2137931034483</v>
      </c>
      <c r="W393" s="6">
        <v>1862.0689655172414</v>
      </c>
      <c r="X393" s="6">
        <f t="shared" si="88"/>
        <v>787.37339292860429</v>
      </c>
      <c r="Y393" s="5">
        <v>447024.00000000006</v>
      </c>
      <c r="Z393" s="6">
        <f t="shared" si="78"/>
        <v>7.8124568964328178</v>
      </c>
      <c r="AA393" s="5">
        <f t="shared" si="83"/>
        <v>3.0291584895833332</v>
      </c>
      <c r="AB393" s="6">
        <f t="shared" si="84"/>
        <v>3.6999429044691352</v>
      </c>
      <c r="AC393" s="4">
        <v>0.64300000000000002</v>
      </c>
      <c r="AD393" s="28" t="s">
        <v>776</v>
      </c>
      <c r="AE393" s="6">
        <v>0</v>
      </c>
      <c r="AF393" s="4">
        <f t="shared" si="72"/>
        <v>0.13514776020673916</v>
      </c>
      <c r="AG393" s="4">
        <f t="shared" si="86"/>
        <v>0.76608314677196421</v>
      </c>
      <c r="AH393" s="6">
        <f t="shared" si="87"/>
        <v>0.91447510666322052</v>
      </c>
      <c r="AI393" s="6">
        <v>100.9696</v>
      </c>
      <c r="AJ393" s="6">
        <f t="shared" si="79"/>
        <v>5.8950544675029937</v>
      </c>
      <c r="AK393" s="4">
        <v>9.6585638168128138E-2</v>
      </c>
      <c r="AL393" t="s">
        <v>133</v>
      </c>
    </row>
    <row r="394" spans="1:38" x14ac:dyDescent="0.3">
      <c r="A394" s="21" t="s">
        <v>598</v>
      </c>
      <c r="B394" s="2" t="s">
        <v>631</v>
      </c>
      <c r="D394" t="s">
        <v>46</v>
      </c>
      <c r="E394" s="13">
        <v>457.2</v>
      </c>
      <c r="F394">
        <v>1384.9312614374999</v>
      </c>
      <c r="G394">
        <v>50.8</v>
      </c>
      <c r="H394">
        <v>203.2</v>
      </c>
      <c r="I394">
        <v>88.899999999999991</v>
      </c>
      <c r="J394">
        <v>228.6</v>
      </c>
      <c r="K394" s="6">
        <v>374.31152241961655</v>
      </c>
      <c r="L394" s="5">
        <v>54193.440000000002</v>
      </c>
      <c r="M394" s="5">
        <v>213.76721774425684</v>
      </c>
      <c r="N394" s="29">
        <f t="shared" si="80"/>
        <v>9.203884727313847E-3</v>
      </c>
      <c r="O394" s="5">
        <v>567.74079999999992</v>
      </c>
      <c r="P394" s="29">
        <f t="shared" si="81"/>
        <v>2.4444444444444442E-2</v>
      </c>
      <c r="Q394">
        <v>0</v>
      </c>
      <c r="R394" s="29">
        <v>0</v>
      </c>
      <c r="S394" s="6">
        <v>41.379310344827587</v>
      </c>
      <c r="T394" s="6">
        <v>434.48275862068965</v>
      </c>
      <c r="U394" s="6">
        <f t="shared" si="82"/>
        <v>434.48275862068965</v>
      </c>
      <c r="V394" s="6">
        <v>1749.2137931034483</v>
      </c>
      <c r="W394" s="6">
        <v>1862.0689655172414</v>
      </c>
      <c r="X394" s="6">
        <f t="shared" si="88"/>
        <v>795.20795405227193</v>
      </c>
      <c r="Y394" s="5">
        <v>451472.00000000006</v>
      </c>
      <c r="Z394" s="6">
        <f t="shared" si="78"/>
        <v>6.4326752090267689</v>
      </c>
      <c r="AA394" s="5">
        <f t="shared" si="83"/>
        <v>3.0291584895833332</v>
      </c>
      <c r="AB394" s="6">
        <f t="shared" si="84"/>
        <v>3.6999429044691352</v>
      </c>
      <c r="AC394" s="4">
        <v>0.64300000000000002</v>
      </c>
      <c r="AD394" s="28" t="s">
        <v>776</v>
      </c>
      <c r="AE394" s="6">
        <v>0</v>
      </c>
      <c r="AF394" s="4">
        <f t="shared" si="72"/>
        <v>0.20132645820847198</v>
      </c>
      <c r="AG394" s="4">
        <f t="shared" si="86"/>
        <v>1.1299726414886471</v>
      </c>
      <c r="AH394" s="6">
        <f t="shared" si="87"/>
        <v>0.91447510666322052</v>
      </c>
      <c r="AI394" s="6">
        <v>89.849600000000009</v>
      </c>
      <c r="AJ394" s="6">
        <f t="shared" si="79"/>
        <v>5.3067259291328481</v>
      </c>
      <c r="AK394" s="4">
        <v>0.12824587662071049</v>
      </c>
      <c r="AL394" t="s">
        <v>133</v>
      </c>
    </row>
    <row r="395" spans="1:38" x14ac:dyDescent="0.3">
      <c r="A395" s="21" t="s">
        <v>598</v>
      </c>
      <c r="B395" s="2" t="s">
        <v>632</v>
      </c>
      <c r="D395" t="s">
        <v>46</v>
      </c>
      <c r="E395" s="13">
        <v>355.59999999999997</v>
      </c>
      <c r="F395">
        <v>1844.5013109900001</v>
      </c>
      <c r="G395">
        <v>76.199999999999989</v>
      </c>
      <c r="H395">
        <v>508</v>
      </c>
      <c r="I395">
        <v>38.099999999999994</v>
      </c>
      <c r="J395">
        <v>152.39999999999998</v>
      </c>
      <c r="K395" s="6">
        <v>249.48385471037079</v>
      </c>
      <c r="L395" s="5">
        <v>58709.560000000005</v>
      </c>
      <c r="M395" s="5">
        <v>213.76721774425684</v>
      </c>
      <c r="N395" s="29">
        <f t="shared" si="80"/>
        <v>7.8890440519832992E-3</v>
      </c>
      <c r="O395" s="5">
        <v>567.74079999999992</v>
      </c>
      <c r="P395" s="29">
        <f t="shared" si="81"/>
        <v>2.0952380952380955E-2</v>
      </c>
      <c r="Q395">
        <v>0</v>
      </c>
      <c r="R395" s="29">
        <v>0</v>
      </c>
      <c r="S395" s="6">
        <v>76.551724137931032</v>
      </c>
      <c r="T395" s="6">
        <v>434.48275862068965</v>
      </c>
      <c r="U395" s="6">
        <f t="shared" si="82"/>
        <v>434.48275862068965</v>
      </c>
      <c r="V395" s="6">
        <v>1749.2137931034483</v>
      </c>
      <c r="W395" s="6">
        <v>1862.0689655172414</v>
      </c>
      <c r="X395" s="6">
        <f t="shared" si="88"/>
        <v>1065.5003128188077</v>
      </c>
      <c r="Y395" s="5">
        <v>604928.00000000012</v>
      </c>
      <c r="Z395" s="6">
        <f t="shared" si="78"/>
        <v>8.7493842147851204</v>
      </c>
      <c r="AA395" s="5">
        <f t="shared" si="83"/>
        <v>5.1870115607142866</v>
      </c>
      <c r="AB395" s="6">
        <f t="shared" si="84"/>
        <v>7.393269248349986</v>
      </c>
      <c r="AC395" s="4">
        <v>0.64300000000000002</v>
      </c>
      <c r="AD395" s="28" t="s">
        <v>776</v>
      </c>
      <c r="AE395" s="6">
        <v>0</v>
      </c>
      <c r="AF395" s="4">
        <f t="shared" si="72"/>
        <v>0.13459839611491917</v>
      </c>
      <c r="AG395" s="4">
        <f t="shared" si="86"/>
        <v>0.52353944779396788</v>
      </c>
      <c r="AH395" s="6">
        <f t="shared" si="87"/>
        <v>0.91447510666322074</v>
      </c>
      <c r="AI395" s="6">
        <v>77.84</v>
      </c>
      <c r="AJ395" s="6">
        <f t="shared" si="79"/>
        <v>4.4682682793934374</v>
      </c>
      <c r="AK395" s="4">
        <v>5.8369270316400761E-2</v>
      </c>
      <c r="AL395" t="s">
        <v>133</v>
      </c>
    </row>
    <row r="396" spans="1:38" x14ac:dyDescent="0.3">
      <c r="A396" s="21" t="s">
        <v>598</v>
      </c>
      <c r="B396" s="2" t="s">
        <v>633</v>
      </c>
      <c r="D396" t="s">
        <v>46</v>
      </c>
      <c r="E396" s="13">
        <v>355.59999999999997</v>
      </c>
      <c r="F396">
        <v>1371.5522568900001</v>
      </c>
      <c r="G396">
        <v>76.199999999999989</v>
      </c>
      <c r="H396">
        <v>508</v>
      </c>
      <c r="I396">
        <v>38.099999999999994</v>
      </c>
      <c r="J396">
        <v>152.39999999999998</v>
      </c>
      <c r="K396" s="6">
        <v>241.935</v>
      </c>
      <c r="L396" s="5">
        <v>58709.560000000005</v>
      </c>
      <c r="M396" s="5">
        <v>0</v>
      </c>
      <c r="N396" s="29">
        <f t="shared" si="80"/>
        <v>0</v>
      </c>
      <c r="O396" s="5">
        <v>567.74079999999992</v>
      </c>
      <c r="P396" s="29">
        <f t="shared" si="81"/>
        <v>2.0952380952380955E-2</v>
      </c>
      <c r="Q396">
        <v>0</v>
      </c>
      <c r="R396" s="29">
        <v>0</v>
      </c>
      <c r="S396" s="6">
        <v>78.620689655172413</v>
      </c>
      <c r="T396" s="6">
        <v>0</v>
      </c>
      <c r="U396" s="6">
        <f t="shared" si="82"/>
        <v>0</v>
      </c>
      <c r="V396" s="6">
        <v>1749.2137931034483</v>
      </c>
      <c r="W396" s="6">
        <v>1862.0689655172414</v>
      </c>
      <c r="X396" s="6">
        <f t="shared" si="88"/>
        <v>1074.9017861672089</v>
      </c>
      <c r="Y396" s="5">
        <v>610265.59999999998</v>
      </c>
      <c r="Z396" s="6">
        <f t="shared" si="78"/>
        <v>8.866830868758715</v>
      </c>
      <c r="AA396" s="5">
        <f t="shared" si="83"/>
        <v>3.8570085964285719</v>
      </c>
      <c r="AB396" s="6">
        <f t="shared" si="84"/>
        <v>5.6690940000000003</v>
      </c>
      <c r="AC396" s="4">
        <v>0.64300000000000002</v>
      </c>
      <c r="AD396" s="28" t="s">
        <v>776</v>
      </c>
      <c r="AE396" s="6">
        <v>0</v>
      </c>
      <c r="AF396" s="4">
        <f t="shared" si="72"/>
        <v>0.1322127124686098</v>
      </c>
      <c r="AG396" s="4">
        <f t="shared" si="86"/>
        <v>0.46616474519632423</v>
      </c>
      <c r="AH396" s="6">
        <f t="shared" si="87"/>
        <v>1</v>
      </c>
      <c r="AI396" s="6">
        <v>108.5312</v>
      </c>
      <c r="AJ396" s="6">
        <f t="shared" si="79"/>
        <v>6.5253184427523063</v>
      </c>
      <c r="AK396" s="4">
        <v>8.2997471420972316E-2</v>
      </c>
      <c r="AL396" t="s">
        <v>133</v>
      </c>
    </row>
    <row r="397" spans="1:38" x14ac:dyDescent="0.3">
      <c r="A397" s="21" t="s">
        <v>598</v>
      </c>
      <c r="B397" s="2" t="s">
        <v>634</v>
      </c>
      <c r="D397" t="s">
        <v>46</v>
      </c>
      <c r="E397" s="13">
        <v>355.59999999999997</v>
      </c>
      <c r="F397">
        <v>1371.5522568900001</v>
      </c>
      <c r="G397">
        <v>76.199999999999989</v>
      </c>
      <c r="H397">
        <v>508</v>
      </c>
      <c r="I397">
        <v>38.099999999999994</v>
      </c>
      <c r="J397">
        <v>152.39999999999998</v>
      </c>
      <c r="K397" s="6">
        <v>271.71472851334363</v>
      </c>
      <c r="L397" s="5">
        <v>58709.560000000005</v>
      </c>
      <c r="M397" s="5">
        <v>1163.8437410520651</v>
      </c>
      <c r="N397" s="29">
        <f t="shared" si="80"/>
        <v>4.295146206079796E-2</v>
      </c>
      <c r="O397" s="5">
        <v>567.74079999999992</v>
      </c>
      <c r="P397" s="29">
        <f t="shared" si="81"/>
        <v>2.0952380952380955E-2</v>
      </c>
      <c r="Q397">
        <v>0</v>
      </c>
      <c r="R397" s="29">
        <v>0</v>
      </c>
      <c r="S397" s="6">
        <v>77.931034482758619</v>
      </c>
      <c r="T397" s="6">
        <v>434.48275862068965</v>
      </c>
      <c r="U397" s="6">
        <f t="shared" si="82"/>
        <v>434.48275862068965</v>
      </c>
      <c r="V397" s="6">
        <v>1749.2137931034483</v>
      </c>
      <c r="W397" s="6">
        <v>1862.0689655172414</v>
      </c>
      <c r="X397" s="6">
        <f t="shared" si="88"/>
        <v>1064.7168567064409</v>
      </c>
      <c r="Y397" s="5">
        <v>604483.20000000007</v>
      </c>
      <c r="Z397" s="6">
        <f t="shared" si="78"/>
        <v>8.8278555993377363</v>
      </c>
      <c r="AA397" s="5">
        <f t="shared" si="83"/>
        <v>3.8570085964285719</v>
      </c>
      <c r="AB397" s="6">
        <f t="shared" si="84"/>
        <v>5.047765590015282</v>
      </c>
      <c r="AC397" s="4">
        <v>0.64300000000000002</v>
      </c>
      <c r="AD397" s="28" t="s">
        <v>776</v>
      </c>
      <c r="AE397" s="6">
        <v>0</v>
      </c>
      <c r="AF397" s="4">
        <f t="shared" si="72"/>
        <v>0.13211890587935607</v>
      </c>
      <c r="AG397" s="4">
        <f t="shared" si="86"/>
        <v>0.7097540004485281</v>
      </c>
      <c r="AH397" s="6">
        <f t="shared" si="87"/>
        <v>0.66260999814939558</v>
      </c>
      <c r="AI397" s="6">
        <v>119.6512</v>
      </c>
      <c r="AJ397" s="6">
        <f t="shared" si="79"/>
        <v>6.3163256820265445</v>
      </c>
      <c r="AK397" s="4">
        <v>8.1050196804765398E-2</v>
      </c>
      <c r="AL397" t="s">
        <v>133</v>
      </c>
    </row>
    <row r="398" spans="1:38" x14ac:dyDescent="0.3">
      <c r="A398" s="21" t="s">
        <v>598</v>
      </c>
      <c r="B398" s="2" t="s">
        <v>635</v>
      </c>
      <c r="D398" t="s">
        <v>46</v>
      </c>
      <c r="E398" s="13">
        <v>355.59999999999997</v>
      </c>
      <c r="F398">
        <v>1371.5522568900001</v>
      </c>
      <c r="G398">
        <v>76.199999999999989</v>
      </c>
      <c r="H398">
        <v>508</v>
      </c>
      <c r="I398">
        <v>38.099999999999994</v>
      </c>
      <c r="J398">
        <v>152.39999999999998</v>
      </c>
      <c r="K398" s="6">
        <v>252.14409240395079</v>
      </c>
      <c r="L398" s="5">
        <v>58709.560000000005</v>
      </c>
      <c r="M398" s="5">
        <v>213.76721774425684</v>
      </c>
      <c r="N398" s="29">
        <f t="shared" si="80"/>
        <v>7.8890440519832992E-3</v>
      </c>
      <c r="O398" s="5">
        <v>394.83792</v>
      </c>
      <c r="P398" s="29">
        <f t="shared" si="81"/>
        <v>1.4571428571428575E-2</v>
      </c>
      <c r="Q398">
        <v>0</v>
      </c>
      <c r="R398" s="29">
        <v>0</v>
      </c>
      <c r="S398" s="6">
        <v>77.58620689655173</v>
      </c>
      <c r="T398" s="6">
        <v>434.48275862068965</v>
      </c>
      <c r="U398" s="6">
        <f t="shared" si="82"/>
        <v>434.48275862068965</v>
      </c>
      <c r="V398" s="6">
        <v>1798.5124137931032</v>
      </c>
      <c r="W398" s="6">
        <v>1862.0689655172414</v>
      </c>
      <c r="X398" s="6">
        <f t="shared" si="88"/>
        <v>1122.0320479856646</v>
      </c>
      <c r="Y398" s="5">
        <v>443020.79999999999</v>
      </c>
      <c r="Z398" s="6">
        <f t="shared" si="78"/>
        <v>8.8083032927205522</v>
      </c>
      <c r="AA398" s="5">
        <f t="shared" si="83"/>
        <v>3.8570085964285719</v>
      </c>
      <c r="AB398" s="6">
        <f t="shared" si="84"/>
        <v>5.4395573729829314</v>
      </c>
      <c r="AC398" s="4">
        <v>0.64300000000000002</v>
      </c>
      <c r="AD398" s="28" t="s">
        <v>776</v>
      </c>
      <c r="AE398" s="6">
        <v>0</v>
      </c>
      <c r="AF398" s="4">
        <f t="shared" si="72"/>
        <v>9.7259217522098027E-2</v>
      </c>
      <c r="AG398" s="4">
        <f t="shared" si="86"/>
        <v>0.38195640669110648</v>
      </c>
      <c r="AH398" s="6">
        <f t="shared" si="87"/>
        <v>0.88433589300457949</v>
      </c>
      <c r="AI398" s="6">
        <v>81.398400000000009</v>
      </c>
      <c r="AJ398" s="6">
        <f t="shared" ref="AJ398:AJ429" si="89">+AK398*S398</f>
        <v>4.5826046601952495</v>
      </c>
      <c r="AK398" s="4">
        <v>5.906468228696099E-2</v>
      </c>
      <c r="AL398" t="s">
        <v>133</v>
      </c>
    </row>
    <row r="399" spans="1:38" x14ac:dyDescent="0.3">
      <c r="A399" s="21" t="s">
        <v>598</v>
      </c>
      <c r="B399" s="2" t="s">
        <v>636</v>
      </c>
      <c r="D399" t="s">
        <v>46</v>
      </c>
      <c r="E399" s="13">
        <v>355.59999999999997</v>
      </c>
      <c r="F399">
        <v>1371.5522568900001</v>
      </c>
      <c r="G399">
        <v>76.199999999999989</v>
      </c>
      <c r="H399">
        <v>508</v>
      </c>
      <c r="I399">
        <v>38.099999999999994</v>
      </c>
      <c r="J399">
        <v>152.39999999999998</v>
      </c>
      <c r="K399" s="6">
        <v>249.48385471037079</v>
      </c>
      <c r="L399" s="5">
        <v>58709.560000000005</v>
      </c>
      <c r="M399" s="5">
        <v>213.76721774425684</v>
      </c>
      <c r="N399" s="29">
        <f t="shared" si="80"/>
        <v>7.8890440519832992E-3</v>
      </c>
      <c r="O399" s="5">
        <v>567.74079999999992</v>
      </c>
      <c r="P399" s="29">
        <f t="shared" si="81"/>
        <v>2.0952380952380955E-2</v>
      </c>
      <c r="Q399">
        <v>0</v>
      </c>
      <c r="R399" s="29">
        <v>0</v>
      </c>
      <c r="S399" s="6">
        <v>77.931034482758619</v>
      </c>
      <c r="T399" s="6">
        <v>434.48275862068965</v>
      </c>
      <c r="U399" s="6">
        <f t="shared" si="82"/>
        <v>434.48275862068965</v>
      </c>
      <c r="V399" s="6">
        <v>1749.2137931034483</v>
      </c>
      <c r="W399" s="6">
        <v>1862.0689655172414</v>
      </c>
      <c r="X399" s="6">
        <f t="shared" si="88"/>
        <v>801.47560295120604</v>
      </c>
      <c r="Y399" s="5">
        <v>455030.4</v>
      </c>
      <c r="Z399" s="6">
        <f t="shared" si="78"/>
        <v>8.8278555993377363</v>
      </c>
      <c r="AA399" s="5">
        <f t="shared" si="83"/>
        <v>3.8570085964285719</v>
      </c>
      <c r="AB399" s="6">
        <f t="shared" si="84"/>
        <v>5.4975591846705019</v>
      </c>
      <c r="AC399" s="4">
        <v>0.64300000000000002</v>
      </c>
      <c r="AD399" s="28" t="s">
        <v>776</v>
      </c>
      <c r="AE399" s="6">
        <v>0</v>
      </c>
      <c r="AF399" s="4">
        <f t="shared" ref="AF399:AF462" si="90">+Y399/(L399*S399)</f>
        <v>9.9453745926844181E-2</v>
      </c>
      <c r="AG399" s="4">
        <f t="shared" si="86"/>
        <v>0.5142732628772605</v>
      </c>
      <c r="AH399" s="6">
        <f t="shared" si="87"/>
        <v>0.91447510666322074</v>
      </c>
      <c r="AI399" s="6">
        <v>88.960000000000008</v>
      </c>
      <c r="AJ399" s="6">
        <f t="shared" si="89"/>
        <v>5.0760497937372806</v>
      </c>
      <c r="AK399" s="4">
        <v>6.513515222052263E-2</v>
      </c>
      <c r="AL399" t="s">
        <v>133</v>
      </c>
    </row>
    <row r="400" spans="1:38" x14ac:dyDescent="0.3">
      <c r="A400" s="21" t="s">
        <v>598</v>
      </c>
      <c r="B400" s="2" t="s">
        <v>637</v>
      </c>
      <c r="D400" t="s">
        <v>46</v>
      </c>
      <c r="E400" s="13">
        <v>355.59999999999997</v>
      </c>
      <c r="F400">
        <v>1371.5522568900001</v>
      </c>
      <c r="G400">
        <v>76.199999999999989</v>
      </c>
      <c r="H400">
        <v>508</v>
      </c>
      <c r="I400">
        <v>38.099999999999994</v>
      </c>
      <c r="J400">
        <v>152.39999999999998</v>
      </c>
      <c r="K400" s="6">
        <v>249.48385471037079</v>
      </c>
      <c r="L400" s="5">
        <v>58709.560000000005</v>
      </c>
      <c r="M400" s="5">
        <v>213.76721774425684</v>
      </c>
      <c r="N400" s="29">
        <f t="shared" si="80"/>
        <v>7.8890440519832992E-3</v>
      </c>
      <c r="O400" s="5">
        <v>567.74079999999992</v>
      </c>
      <c r="P400" s="29">
        <f t="shared" si="81"/>
        <v>2.0952380952380955E-2</v>
      </c>
      <c r="Q400">
        <v>0</v>
      </c>
      <c r="R400" s="29">
        <v>0</v>
      </c>
      <c r="S400" s="6">
        <v>61.03448275862069</v>
      </c>
      <c r="T400" s="6">
        <v>434.48275862068965</v>
      </c>
      <c r="U400" s="6">
        <f t="shared" si="82"/>
        <v>434.48275862068965</v>
      </c>
      <c r="V400" s="6">
        <v>1749.2137931034483</v>
      </c>
      <c r="W400" s="6">
        <v>1862.0689655172414</v>
      </c>
      <c r="X400" s="6">
        <f t="shared" si="88"/>
        <v>786.58993681623747</v>
      </c>
      <c r="Y400" s="5">
        <v>446579.20000000007</v>
      </c>
      <c r="Z400" s="6">
        <f t="shared" si="78"/>
        <v>7.8124568964328178</v>
      </c>
      <c r="AA400" s="5">
        <f t="shared" si="83"/>
        <v>3.8570085964285719</v>
      </c>
      <c r="AB400" s="6">
        <f t="shared" si="84"/>
        <v>5.4975591846705019</v>
      </c>
      <c r="AC400" s="4">
        <v>0.64300000000000002</v>
      </c>
      <c r="AD400" s="28" t="s">
        <v>776</v>
      </c>
      <c r="AE400" s="6">
        <v>0</v>
      </c>
      <c r="AF400" s="4">
        <f t="shared" si="90"/>
        <v>0.1246276475293374</v>
      </c>
      <c r="AG400" s="4">
        <f t="shared" si="86"/>
        <v>0.65664269723311219</v>
      </c>
      <c r="AH400" s="6">
        <f t="shared" si="87"/>
        <v>0.91447510666322074</v>
      </c>
      <c r="AI400" s="6">
        <v>87.180800000000019</v>
      </c>
      <c r="AJ400" s="6">
        <f t="shared" si="89"/>
        <v>4.997496976503867</v>
      </c>
      <c r="AK400" s="4">
        <v>8.1879893965317599E-2</v>
      </c>
      <c r="AL400" t="s">
        <v>133</v>
      </c>
    </row>
    <row r="401" spans="1:38" x14ac:dyDescent="0.3">
      <c r="A401" s="21" t="s">
        <v>638</v>
      </c>
      <c r="B401" s="2" t="s">
        <v>639</v>
      </c>
      <c r="C401" t="s">
        <v>19</v>
      </c>
      <c r="D401" t="s">
        <v>18</v>
      </c>
      <c r="E401" s="13">
        <v>304.79999999999995</v>
      </c>
      <c r="F401">
        <v>609.59999999999991</v>
      </c>
      <c r="G401">
        <v>101.6</v>
      </c>
      <c r="H401">
        <v>101.6</v>
      </c>
      <c r="I401">
        <v>0</v>
      </c>
      <c r="J401">
        <f>+E401</f>
        <v>304.79999999999995</v>
      </c>
      <c r="K401" s="6">
        <v>251.45999999999998</v>
      </c>
      <c r="L401" s="5">
        <v>30967.679999999993</v>
      </c>
      <c r="M401" s="5">
        <v>0</v>
      </c>
      <c r="N401" s="29">
        <f t="shared" si="80"/>
        <v>0</v>
      </c>
      <c r="O401" s="5">
        <v>513.52155359999995</v>
      </c>
      <c r="P401" s="29">
        <f t="shared" si="81"/>
        <v>1.6582500000000003E-2</v>
      </c>
      <c r="Q401">
        <v>0</v>
      </c>
      <c r="R401" s="29">
        <v>0</v>
      </c>
      <c r="S401" s="6">
        <v>38.827586206896555</v>
      </c>
      <c r="T401" s="6">
        <v>0</v>
      </c>
      <c r="U401" s="6">
        <f t="shared" si="82"/>
        <v>0</v>
      </c>
      <c r="V401" s="6">
        <v>620.68965517241384</v>
      </c>
      <c r="W401" s="6">
        <v>1034.4827586206898</v>
      </c>
      <c r="X401" s="6">
        <f t="shared" si="88"/>
        <v>113.46904446660797</v>
      </c>
      <c r="Y401" s="5">
        <v>58268.800000000003</v>
      </c>
      <c r="Z401" s="6">
        <f t="shared" si="78"/>
        <v>6.2311785568138358</v>
      </c>
      <c r="AA401" s="5">
        <f t="shared" si="83"/>
        <v>2</v>
      </c>
      <c r="AB401" s="6">
        <f t="shared" si="84"/>
        <v>2.4242424242424239</v>
      </c>
      <c r="AC401" s="4">
        <v>0.64300000000000002</v>
      </c>
      <c r="AD401" s="28" t="s">
        <v>776</v>
      </c>
      <c r="AE401" s="6">
        <v>0</v>
      </c>
      <c r="AF401" s="4">
        <f t="shared" si="90"/>
        <v>4.8460401834954064E-2</v>
      </c>
      <c r="AG401" s="4">
        <f t="shared" si="86"/>
        <v>0.26508436944937841</v>
      </c>
      <c r="AH401" s="6">
        <f t="shared" si="87"/>
        <v>1</v>
      </c>
      <c r="AI401" s="6">
        <v>106.09306954547201</v>
      </c>
      <c r="AJ401" s="6">
        <f t="shared" si="89"/>
        <v>5.4529813460961529</v>
      </c>
      <c r="AK401" s="4">
        <v>0.14044090500602879</v>
      </c>
      <c r="AL401" t="s">
        <v>388</v>
      </c>
    </row>
    <row r="402" spans="1:38" x14ac:dyDescent="0.3">
      <c r="A402" s="21" t="s">
        <v>638</v>
      </c>
      <c r="B402" s="2" t="s">
        <v>640</v>
      </c>
      <c r="D402" t="s">
        <v>18</v>
      </c>
      <c r="E402" s="13">
        <v>304.79999999999995</v>
      </c>
      <c r="F402">
        <v>939.8</v>
      </c>
      <c r="G402">
        <v>50.8</v>
      </c>
      <c r="H402">
        <v>101.6</v>
      </c>
      <c r="I402">
        <v>63.5</v>
      </c>
      <c r="J402">
        <v>127</v>
      </c>
      <c r="K402" s="6">
        <v>256.53999999999996</v>
      </c>
      <c r="L402" s="5">
        <v>23225.759999999995</v>
      </c>
      <c r="M402" s="5">
        <v>0</v>
      </c>
      <c r="N402" s="29">
        <f t="shared" si="80"/>
        <v>0</v>
      </c>
      <c r="O402" s="5">
        <v>505.65060159999996</v>
      </c>
      <c r="P402" s="29">
        <f t="shared" si="81"/>
        <v>3.2656666666666674E-2</v>
      </c>
      <c r="Q402">
        <v>0</v>
      </c>
      <c r="R402" s="29">
        <v>0</v>
      </c>
      <c r="S402" s="6">
        <v>30</v>
      </c>
      <c r="T402" s="6">
        <v>0</v>
      </c>
      <c r="U402" s="6">
        <f t="shared" si="82"/>
        <v>0</v>
      </c>
      <c r="V402" s="6">
        <v>620.68965517241384</v>
      </c>
      <c r="W402" s="6">
        <v>1034.4827586206898</v>
      </c>
      <c r="X402" s="6">
        <f t="shared" si="88"/>
        <v>181.20971222038398</v>
      </c>
      <c r="Y402" s="5">
        <v>91628.800000000017</v>
      </c>
      <c r="Z402" s="6">
        <f t="shared" si="78"/>
        <v>5.4772255750516612</v>
      </c>
      <c r="AA402" s="5">
        <f t="shared" si="83"/>
        <v>3.0833333333333335</v>
      </c>
      <c r="AB402" s="6">
        <f t="shared" si="84"/>
        <v>3.6633663366336635</v>
      </c>
      <c r="AC402" s="4">
        <v>0.64300000000000002</v>
      </c>
      <c r="AD402" s="28" t="s">
        <v>776</v>
      </c>
      <c r="AE402" s="6">
        <v>0</v>
      </c>
      <c r="AF402" s="4">
        <f t="shared" si="90"/>
        <v>0.13150455930541496</v>
      </c>
      <c r="AG402" s="4">
        <f t="shared" si="86"/>
        <v>0.67565517241379325</v>
      </c>
      <c r="AH402" s="6">
        <f t="shared" si="87"/>
        <v>1</v>
      </c>
      <c r="AI402" s="6">
        <v>48.117461661951999</v>
      </c>
      <c r="AJ402" s="6">
        <f t="shared" si="89"/>
        <v>4.5920054546420523</v>
      </c>
      <c r="AK402" s="4">
        <v>0.1530668484880684</v>
      </c>
      <c r="AL402" t="s">
        <v>387</v>
      </c>
    </row>
    <row r="403" spans="1:38" x14ac:dyDescent="0.3">
      <c r="A403" s="21" t="s">
        <v>638</v>
      </c>
      <c r="B403" s="2" t="s">
        <v>641</v>
      </c>
      <c r="D403" t="s">
        <v>18</v>
      </c>
      <c r="E403" s="13">
        <v>304.79999999999995</v>
      </c>
      <c r="F403">
        <v>939.8</v>
      </c>
      <c r="G403">
        <v>53.339999999999996</v>
      </c>
      <c r="H403">
        <v>101.6</v>
      </c>
      <c r="I403">
        <v>63.5</v>
      </c>
      <c r="J403">
        <v>127</v>
      </c>
      <c r="K403" s="6">
        <v>256.53999999999996</v>
      </c>
      <c r="L403" s="5">
        <v>23612.855999999992</v>
      </c>
      <c r="M403" s="5">
        <v>0</v>
      </c>
      <c r="N403" s="29">
        <f t="shared" si="80"/>
        <v>0</v>
      </c>
      <c r="O403" s="5">
        <v>388.36051359999993</v>
      </c>
      <c r="P403" s="29">
        <f t="shared" si="81"/>
        <v>2.3887301587301589E-2</v>
      </c>
      <c r="Q403">
        <v>0</v>
      </c>
      <c r="R403" s="29">
        <v>0</v>
      </c>
      <c r="S403" s="6">
        <v>36.896551724137929</v>
      </c>
      <c r="T403" s="6">
        <v>0</v>
      </c>
      <c r="U403" s="6">
        <f t="shared" si="82"/>
        <v>0</v>
      </c>
      <c r="V403" s="6">
        <v>620.68965517241384</v>
      </c>
      <c r="W403" s="6">
        <v>1034.4827586206898</v>
      </c>
      <c r="X403" s="6">
        <f t="shared" si="88"/>
        <v>238.22813277894488</v>
      </c>
      <c r="Y403" s="5">
        <v>92518.400000000009</v>
      </c>
      <c r="Z403" s="6">
        <f t="shared" si="78"/>
        <v>6.0742531824198709</v>
      </c>
      <c r="AA403" s="5">
        <f t="shared" si="83"/>
        <v>3.0833333333333335</v>
      </c>
      <c r="AB403" s="6">
        <f t="shared" si="84"/>
        <v>3.6633663366336635</v>
      </c>
      <c r="AC403" s="4">
        <v>0.64300000000000002</v>
      </c>
      <c r="AD403" s="28" t="s">
        <v>776</v>
      </c>
      <c r="AE403" s="6">
        <v>0</v>
      </c>
      <c r="AF403" s="4">
        <f t="shared" si="90"/>
        <v>0.10619249265667731</v>
      </c>
      <c r="AG403" s="4">
        <f t="shared" si="86"/>
        <v>0.40184245660881185</v>
      </c>
      <c r="AH403" s="6">
        <f t="shared" si="87"/>
        <v>1</v>
      </c>
      <c r="AI403" s="6">
        <v>53.463792689651207</v>
      </c>
      <c r="AJ403" s="6">
        <f t="shared" si="89"/>
        <v>4.8035343996973108</v>
      </c>
      <c r="AK403" s="4">
        <v>0.13018925008525423</v>
      </c>
      <c r="AL403" t="s">
        <v>133</v>
      </c>
    </row>
    <row r="404" spans="1:38" x14ac:dyDescent="0.3">
      <c r="A404" s="21" t="s">
        <v>638</v>
      </c>
      <c r="B404" s="2" t="s">
        <v>642</v>
      </c>
      <c r="D404" t="s">
        <v>18</v>
      </c>
      <c r="E404" s="13">
        <v>304.79999999999995</v>
      </c>
      <c r="F404">
        <v>711.19999999999993</v>
      </c>
      <c r="G404">
        <v>50.8</v>
      </c>
      <c r="H404">
        <v>101.6</v>
      </c>
      <c r="I404">
        <v>63.5</v>
      </c>
      <c r="J404">
        <v>127</v>
      </c>
      <c r="K404" s="6">
        <v>256.53999999999996</v>
      </c>
      <c r="L404" s="5">
        <v>23225.759999999995</v>
      </c>
      <c r="M404" s="5">
        <v>0</v>
      </c>
      <c r="N404" s="29">
        <f t="shared" si="80"/>
        <v>0</v>
      </c>
      <c r="O404" s="5">
        <v>508.25704799999994</v>
      </c>
      <c r="P404" s="29">
        <f t="shared" si="81"/>
        <v>3.2825000000000007E-2</v>
      </c>
      <c r="Q404">
        <v>0</v>
      </c>
      <c r="R404" s="29">
        <v>0</v>
      </c>
      <c r="S404" s="6">
        <v>35.379310344827587</v>
      </c>
      <c r="T404" s="6">
        <v>0</v>
      </c>
      <c r="U404" s="6">
        <f t="shared" si="82"/>
        <v>0</v>
      </c>
      <c r="V404" s="6">
        <v>620.68965517241384</v>
      </c>
      <c r="W404" s="6">
        <v>1034.4827586206898</v>
      </c>
      <c r="X404" s="6">
        <f t="shared" si="88"/>
        <v>169.77865892771644</v>
      </c>
      <c r="Y404" s="5">
        <v>86291.199999999997</v>
      </c>
      <c r="Z404" s="6">
        <f t="shared" si="78"/>
        <v>5.9480509702614004</v>
      </c>
      <c r="AA404" s="5">
        <f t="shared" si="83"/>
        <v>2.3333333333333335</v>
      </c>
      <c r="AB404" s="6">
        <f t="shared" si="84"/>
        <v>2.7722772277227725</v>
      </c>
      <c r="AC404" s="4">
        <v>0.64300000000000002</v>
      </c>
      <c r="AD404" s="28" t="s">
        <v>776</v>
      </c>
      <c r="AE404" s="6">
        <v>0</v>
      </c>
      <c r="AF404" s="4">
        <f t="shared" si="90"/>
        <v>0.10501400253396133</v>
      </c>
      <c r="AG404" s="4">
        <f t="shared" si="86"/>
        <v>0.57587719298245632</v>
      </c>
      <c r="AH404" s="6">
        <f t="shared" si="87"/>
        <v>1</v>
      </c>
      <c r="AI404" s="6">
        <v>66.671635852288006</v>
      </c>
      <c r="AJ404" s="6">
        <f t="shared" si="89"/>
        <v>6.2654293336266029</v>
      </c>
      <c r="AK404" s="4">
        <v>0.1770930318471457</v>
      </c>
      <c r="AL404" t="s">
        <v>387</v>
      </c>
    </row>
    <row r="405" spans="1:38" x14ac:dyDescent="0.3">
      <c r="A405" s="21" t="s">
        <v>638</v>
      </c>
      <c r="B405" s="2" t="s">
        <v>643</v>
      </c>
      <c r="D405" t="s">
        <v>18</v>
      </c>
      <c r="E405" s="13">
        <v>304.79999999999995</v>
      </c>
      <c r="F405">
        <v>711.19999999999993</v>
      </c>
      <c r="G405">
        <v>50.8</v>
      </c>
      <c r="H405">
        <v>101.6</v>
      </c>
      <c r="I405">
        <v>63.5</v>
      </c>
      <c r="J405">
        <v>127</v>
      </c>
      <c r="K405" s="6">
        <v>256.53999999999996</v>
      </c>
      <c r="L405" s="5">
        <v>23225.759999999995</v>
      </c>
      <c r="M405" s="5">
        <v>0</v>
      </c>
      <c r="N405" s="29">
        <f t="shared" si="80"/>
        <v>0</v>
      </c>
      <c r="O405" s="5">
        <v>388.36051359999993</v>
      </c>
      <c r="P405" s="29">
        <f t="shared" si="81"/>
        <v>2.5081666666666669E-2</v>
      </c>
      <c r="Q405">
        <v>0</v>
      </c>
      <c r="R405" s="29">
        <v>0</v>
      </c>
      <c r="S405" s="6">
        <v>28.551724137931036</v>
      </c>
      <c r="T405" s="6">
        <v>0</v>
      </c>
      <c r="U405" s="6">
        <f t="shared" si="82"/>
        <v>0</v>
      </c>
      <c r="V405" s="6">
        <v>620.68965517241384</v>
      </c>
      <c r="W405" s="6">
        <v>1034.4827586206898</v>
      </c>
      <c r="X405" s="6">
        <f t="shared" si="88"/>
        <v>210.7402713044512</v>
      </c>
      <c r="Y405" s="5">
        <v>81843.199999999997</v>
      </c>
      <c r="Z405" s="6">
        <f t="shared" si="78"/>
        <v>5.3433813393703273</v>
      </c>
      <c r="AA405" s="5">
        <f t="shared" si="83"/>
        <v>2.3333333333333335</v>
      </c>
      <c r="AB405" s="6">
        <f t="shared" si="84"/>
        <v>2.7722772277227725</v>
      </c>
      <c r="AC405" s="4">
        <v>0.64300000000000002</v>
      </c>
      <c r="AD405" s="28" t="s">
        <v>776</v>
      </c>
      <c r="AE405" s="6">
        <v>0</v>
      </c>
      <c r="AF405" s="4">
        <f t="shared" si="90"/>
        <v>0.12341851844197517</v>
      </c>
      <c r="AG405" s="4">
        <f t="shared" si="86"/>
        <v>0.54525362318840587</v>
      </c>
      <c r="AH405" s="6">
        <f t="shared" si="87"/>
        <v>1</v>
      </c>
      <c r="AI405" s="6">
        <v>64.892435852288003</v>
      </c>
      <c r="AJ405" s="6">
        <f t="shared" si="89"/>
        <v>5.9817708437704376</v>
      </c>
      <c r="AK405" s="4">
        <v>0.20950646675041387</v>
      </c>
      <c r="AL405" t="s">
        <v>388</v>
      </c>
    </row>
    <row r="406" spans="1:38" x14ac:dyDescent="0.3">
      <c r="A406" s="21" t="s">
        <v>638</v>
      </c>
      <c r="B406" s="2" t="s">
        <v>644</v>
      </c>
      <c r="D406" t="s">
        <v>18</v>
      </c>
      <c r="E406" s="13">
        <v>152.39999999999998</v>
      </c>
      <c r="F406">
        <v>508</v>
      </c>
      <c r="G406">
        <v>55.88</v>
      </c>
      <c r="H406">
        <v>91.44</v>
      </c>
      <c r="I406">
        <v>38.099999999999994</v>
      </c>
      <c r="J406">
        <v>63.5</v>
      </c>
      <c r="K406" s="6">
        <v>121.91999999999997</v>
      </c>
      <c r="L406" s="5">
        <v>11177.396999999999</v>
      </c>
      <c r="M406" s="5">
        <v>0</v>
      </c>
      <c r="N406" s="29">
        <f t="shared" si="80"/>
        <v>0</v>
      </c>
      <c r="O406" s="5">
        <v>506.13576191999999</v>
      </c>
      <c r="P406" s="29">
        <f t="shared" si="81"/>
        <v>5.9432727272727276E-2</v>
      </c>
      <c r="Q406">
        <v>0</v>
      </c>
      <c r="R406" s="29">
        <v>0</v>
      </c>
      <c r="S406" s="6">
        <v>48.344827586206897</v>
      </c>
      <c r="T406" s="6">
        <v>0</v>
      </c>
      <c r="U406" s="6">
        <f t="shared" si="82"/>
        <v>0</v>
      </c>
      <c r="V406" s="6">
        <v>620.68965517241384</v>
      </c>
      <c r="W406" s="6">
        <v>1034.4827586206898</v>
      </c>
      <c r="X406" s="6">
        <f t="shared" si="88"/>
        <v>102.8214244387373</v>
      </c>
      <c r="Y406" s="5">
        <v>52041.600000000006</v>
      </c>
      <c r="Z406" s="6">
        <f t="shared" si="78"/>
        <v>6.9530444832610483</v>
      </c>
      <c r="AA406" s="5">
        <f t="shared" si="83"/>
        <v>3.3333333333333339</v>
      </c>
      <c r="AB406" s="6">
        <f t="shared" si="84"/>
        <v>4.1666666666666679</v>
      </c>
      <c r="AC406" s="4">
        <v>0.64300000000000002</v>
      </c>
      <c r="AD406" s="28" t="s">
        <v>776</v>
      </c>
      <c r="AE406" s="6">
        <v>0</v>
      </c>
      <c r="AF406" s="4">
        <f t="shared" si="90"/>
        <v>9.6307464230616646E-2</v>
      </c>
      <c r="AG406" s="4">
        <f t="shared" si="86"/>
        <v>0.7630450006484244</v>
      </c>
      <c r="AH406" s="6">
        <f t="shared" si="87"/>
        <v>1</v>
      </c>
      <c r="AI406" s="6">
        <v>29.048274824224002</v>
      </c>
      <c r="AJ406" s="6">
        <f t="shared" si="89"/>
        <v>5.435765777804618</v>
      </c>
      <c r="AK406" s="4">
        <v>0.11243738056799851</v>
      </c>
      <c r="AL406" t="s">
        <v>388</v>
      </c>
    </row>
    <row r="407" spans="1:38" x14ac:dyDescent="0.3">
      <c r="A407" s="21" t="s">
        <v>638</v>
      </c>
      <c r="B407" s="2" t="s">
        <v>645</v>
      </c>
      <c r="C407" t="s">
        <v>19</v>
      </c>
      <c r="D407" t="s">
        <v>18</v>
      </c>
      <c r="E407" s="13">
        <v>152.39999999999998</v>
      </c>
      <c r="F407">
        <v>508</v>
      </c>
      <c r="G407">
        <v>78.739999999999995</v>
      </c>
      <c r="H407">
        <v>78.739999999999995</v>
      </c>
      <c r="I407">
        <v>0</v>
      </c>
      <c r="J407">
        <f>+E407</f>
        <v>152.39999999999998</v>
      </c>
      <c r="K407" s="6">
        <v>109.21999999999998</v>
      </c>
      <c r="L407" s="5">
        <v>11999.975999999997</v>
      </c>
      <c r="M407" s="5">
        <v>0</v>
      </c>
      <c r="N407" s="29">
        <f t="shared" si="80"/>
        <v>0</v>
      </c>
      <c r="O407" s="5">
        <v>77.197897855461989</v>
      </c>
      <c r="P407" s="29">
        <f t="shared" si="81"/>
        <v>6.4331710209638761E-3</v>
      </c>
      <c r="Q407">
        <v>0</v>
      </c>
      <c r="R407" s="29">
        <v>0</v>
      </c>
      <c r="S407" s="6">
        <v>33.03448275862069</v>
      </c>
      <c r="T407" s="6">
        <v>0</v>
      </c>
      <c r="U407" s="6">
        <f t="shared" si="82"/>
        <v>0</v>
      </c>
      <c r="V407" s="6">
        <v>1241.3793103448277</v>
      </c>
      <c r="W407" s="6">
        <v>1517.2413793103449</v>
      </c>
      <c r="X407" s="6">
        <f t="shared" si="88"/>
        <v>679.89416108545549</v>
      </c>
      <c r="Y407" s="5">
        <v>52486.400000000009</v>
      </c>
      <c r="Z407" s="6">
        <f t="shared" si="78"/>
        <v>5.7475632017943648</v>
      </c>
      <c r="AA407" s="5">
        <f t="shared" si="83"/>
        <v>3.3333333333333339</v>
      </c>
      <c r="AB407" s="6">
        <f t="shared" si="84"/>
        <v>4.6511627906976747</v>
      </c>
      <c r="AC407" s="4">
        <v>0.64300000000000002</v>
      </c>
      <c r="AD407" s="28" t="s">
        <v>776</v>
      </c>
      <c r="AE407" s="6">
        <v>0</v>
      </c>
      <c r="AF407" s="4">
        <f t="shared" si="90"/>
        <v>0.13240332674123947</v>
      </c>
      <c r="AG407" s="4">
        <f t="shared" si="86"/>
        <v>0.24174755402369474</v>
      </c>
      <c r="AH407" s="6">
        <f t="shared" si="87"/>
        <v>1</v>
      </c>
      <c r="AI407" s="6">
        <v>17.715903707392002</v>
      </c>
      <c r="AJ407" s="6">
        <f t="shared" si="89"/>
        <v>2.7208008383918294</v>
      </c>
      <c r="AK407" s="4">
        <v>8.2362447091193169E-2</v>
      </c>
      <c r="AL407" t="s">
        <v>388</v>
      </c>
    </row>
    <row r="408" spans="1:38" x14ac:dyDescent="0.3">
      <c r="A408" s="21" t="s">
        <v>646</v>
      </c>
      <c r="B408" s="2" t="s">
        <v>647</v>
      </c>
      <c r="C408" t="s">
        <v>19</v>
      </c>
      <c r="D408" t="s">
        <v>18</v>
      </c>
      <c r="E408" s="13">
        <v>254</v>
      </c>
      <c r="F408">
        <v>889</v>
      </c>
      <c r="G408">
        <v>127</v>
      </c>
      <c r="H408">
        <v>127</v>
      </c>
      <c r="I408">
        <v>0</v>
      </c>
      <c r="J408">
        <f t="shared" ref="J408:J423" si="91">+E408</f>
        <v>254</v>
      </c>
      <c r="K408" s="6">
        <v>177.79999999999998</v>
      </c>
      <c r="L408" s="5">
        <v>32258</v>
      </c>
      <c r="M408" s="5">
        <v>0</v>
      </c>
      <c r="N408" s="29">
        <f t="shared" si="80"/>
        <v>0</v>
      </c>
      <c r="O408" s="5">
        <v>101.29012</v>
      </c>
      <c r="P408" s="29">
        <f t="shared" si="81"/>
        <v>3.14E-3</v>
      </c>
      <c r="Q408">
        <v>0</v>
      </c>
      <c r="R408" s="29">
        <v>0</v>
      </c>
      <c r="S408" s="6">
        <v>35.931034482758619</v>
      </c>
      <c r="T408" s="6">
        <v>0</v>
      </c>
      <c r="U408" s="6">
        <f t="shared" si="82"/>
        <v>0</v>
      </c>
      <c r="V408" s="6">
        <v>1386.2068965517242</v>
      </c>
      <c r="W408" s="6">
        <v>1558.6206896551723</v>
      </c>
      <c r="X408" s="6">
        <f t="shared" si="88"/>
        <v>790.44234521590056</v>
      </c>
      <c r="Y408" s="5">
        <v>80064</v>
      </c>
      <c r="Z408" s="6">
        <f t="shared" si="78"/>
        <v>5.9942501184684156</v>
      </c>
      <c r="AA408" s="5">
        <f t="shared" si="83"/>
        <v>3.5</v>
      </c>
      <c r="AB408" s="6">
        <f t="shared" si="84"/>
        <v>5.0000000000000009</v>
      </c>
      <c r="AC408" s="4">
        <v>0.64300000000000002</v>
      </c>
      <c r="AD408" s="28" t="s">
        <v>776</v>
      </c>
      <c r="AE408" s="6">
        <v>0</v>
      </c>
      <c r="AF408" s="4">
        <f t="shared" si="90"/>
        <v>6.907646828729358E-2</v>
      </c>
      <c r="AG408" s="4">
        <f t="shared" si="86"/>
        <v>0.12114011516314781</v>
      </c>
      <c r="AH408" s="6">
        <f t="shared" si="87"/>
        <v>1</v>
      </c>
      <c r="AI408" s="6">
        <v>27.083759972799999</v>
      </c>
      <c r="AJ408" s="6">
        <f t="shared" si="89"/>
        <v>1.4114403384104339</v>
      </c>
      <c r="AK408" s="4">
        <v>3.928192880412916E-2</v>
      </c>
      <c r="AL408" t="s">
        <v>3</v>
      </c>
    </row>
    <row r="409" spans="1:38" x14ac:dyDescent="0.3">
      <c r="A409" s="21" t="s">
        <v>646</v>
      </c>
      <c r="B409" s="2" t="s">
        <v>648</v>
      </c>
      <c r="C409" t="s">
        <v>19</v>
      </c>
      <c r="D409" t="s">
        <v>18</v>
      </c>
      <c r="E409" s="13">
        <v>254</v>
      </c>
      <c r="F409">
        <v>622.29999999999995</v>
      </c>
      <c r="G409">
        <v>127</v>
      </c>
      <c r="H409">
        <v>127</v>
      </c>
      <c r="I409">
        <v>0</v>
      </c>
      <c r="J409">
        <f t="shared" si="91"/>
        <v>254</v>
      </c>
      <c r="K409" s="6">
        <v>177.79999999999998</v>
      </c>
      <c r="L409" s="5">
        <v>32258</v>
      </c>
      <c r="M409" s="5">
        <v>0</v>
      </c>
      <c r="N409" s="29">
        <f t="shared" si="80"/>
        <v>0</v>
      </c>
      <c r="O409" s="5">
        <v>193.54799999999997</v>
      </c>
      <c r="P409" s="29">
        <f t="shared" si="81"/>
        <v>5.9999999999999993E-3</v>
      </c>
      <c r="Q409">
        <v>0</v>
      </c>
      <c r="R409" s="29">
        <v>0</v>
      </c>
      <c r="S409" s="6">
        <v>28.827586206896552</v>
      </c>
      <c r="T409" s="6">
        <v>0</v>
      </c>
      <c r="U409" s="6">
        <f t="shared" si="82"/>
        <v>0</v>
      </c>
      <c r="V409" s="6">
        <v>1475.8620689655172</v>
      </c>
      <c r="W409" s="6">
        <v>1627.5862068965516</v>
      </c>
      <c r="X409" s="6">
        <f t="shared" si="88"/>
        <v>427.223841114349</v>
      </c>
      <c r="Y409" s="5">
        <v>82688.320000000007</v>
      </c>
      <c r="Z409" s="6">
        <f t="shared" si="78"/>
        <v>5.3691327239039781</v>
      </c>
      <c r="AA409" s="5">
        <f t="shared" si="83"/>
        <v>2.4499999999999997</v>
      </c>
      <c r="AB409" s="6">
        <f t="shared" si="84"/>
        <v>3.5</v>
      </c>
      <c r="AC409" s="4">
        <v>0.64300000000000002</v>
      </c>
      <c r="AD409" s="28" t="s">
        <v>776</v>
      </c>
      <c r="AE409" s="6">
        <v>0</v>
      </c>
      <c r="AF409" s="4">
        <f t="shared" si="90"/>
        <v>8.8919794681694628E-2</v>
      </c>
      <c r="AG409" s="4">
        <f t="shared" si="86"/>
        <v>0.30717703349282294</v>
      </c>
      <c r="AH409" s="6">
        <f t="shared" si="87"/>
        <v>1</v>
      </c>
      <c r="AI409" s="6">
        <v>55.561998475999999</v>
      </c>
      <c r="AJ409" s="6">
        <f t="shared" si="89"/>
        <v>3.3326524936399182</v>
      </c>
      <c r="AK409" s="4">
        <v>0.11560636640616941</v>
      </c>
      <c r="AL409" t="s">
        <v>388</v>
      </c>
    </row>
    <row r="410" spans="1:38" x14ac:dyDescent="0.3">
      <c r="A410" s="21" t="s">
        <v>646</v>
      </c>
      <c r="B410" s="2" t="s">
        <v>649</v>
      </c>
      <c r="C410" t="s">
        <v>19</v>
      </c>
      <c r="D410" t="s">
        <v>18</v>
      </c>
      <c r="E410" s="13">
        <v>254</v>
      </c>
      <c r="F410">
        <v>533.4</v>
      </c>
      <c r="G410">
        <v>127</v>
      </c>
      <c r="H410">
        <v>127</v>
      </c>
      <c r="I410">
        <v>0</v>
      </c>
      <c r="J410">
        <f t="shared" si="91"/>
        <v>254</v>
      </c>
      <c r="K410" s="6">
        <v>177.79999999999998</v>
      </c>
      <c r="L410" s="5">
        <v>32258</v>
      </c>
      <c r="M410" s="5">
        <v>0</v>
      </c>
      <c r="N410" s="29">
        <f t="shared" si="80"/>
        <v>0</v>
      </c>
      <c r="O410" s="5">
        <v>193.54799999999997</v>
      </c>
      <c r="P410" s="29">
        <f t="shared" si="81"/>
        <v>5.9999999999999993E-3</v>
      </c>
      <c r="Q410">
        <v>0</v>
      </c>
      <c r="R410" s="29">
        <v>0</v>
      </c>
      <c r="S410" s="6">
        <v>34.482758620689658</v>
      </c>
      <c r="T410" s="6">
        <v>0</v>
      </c>
      <c r="U410" s="6">
        <f t="shared" si="82"/>
        <v>0</v>
      </c>
      <c r="V410" s="6">
        <v>1475.8620689655172</v>
      </c>
      <c r="W410" s="6">
        <v>1627.5862068965516</v>
      </c>
      <c r="X410" s="6">
        <f t="shared" si="88"/>
        <v>541.44129621592583</v>
      </c>
      <c r="Y410" s="5">
        <v>104794.88</v>
      </c>
      <c r="Z410" s="6">
        <f t="shared" si="78"/>
        <v>5.8722021951470351</v>
      </c>
      <c r="AA410" s="5">
        <f t="shared" si="83"/>
        <v>2.1</v>
      </c>
      <c r="AB410" s="6">
        <f t="shared" si="84"/>
        <v>3</v>
      </c>
      <c r="AC410" s="4">
        <v>0.64300000000000002</v>
      </c>
      <c r="AD410" s="28" t="s">
        <v>776</v>
      </c>
      <c r="AE410" s="6">
        <v>0</v>
      </c>
      <c r="AF410" s="4">
        <f t="shared" si="90"/>
        <v>9.4210785541571071E-2</v>
      </c>
      <c r="AG410" s="4">
        <f t="shared" si="86"/>
        <v>0.25679999999999997</v>
      </c>
      <c r="AH410" s="6">
        <f t="shared" si="87"/>
        <v>1</v>
      </c>
      <c r="AI410" s="6">
        <v>69.296411310400003</v>
      </c>
      <c r="AJ410" s="6">
        <f t="shared" si="89"/>
        <v>4.0524677616429097</v>
      </c>
      <c r="AK410" s="4">
        <v>0.11752156508764436</v>
      </c>
      <c r="AL410" t="s">
        <v>388</v>
      </c>
    </row>
    <row r="411" spans="1:38" x14ac:dyDescent="0.3">
      <c r="A411" s="21" t="s">
        <v>646</v>
      </c>
      <c r="B411" s="2" t="s">
        <v>650</v>
      </c>
      <c r="C411" t="s">
        <v>19</v>
      </c>
      <c r="D411" t="s">
        <v>18</v>
      </c>
      <c r="E411" s="13">
        <v>254</v>
      </c>
      <c r="F411">
        <v>711.19999999999993</v>
      </c>
      <c r="G411">
        <v>127</v>
      </c>
      <c r="H411">
        <v>127</v>
      </c>
      <c r="I411">
        <v>0</v>
      </c>
      <c r="J411">
        <f t="shared" si="91"/>
        <v>254</v>
      </c>
      <c r="K411" s="6">
        <v>177.79999999999998</v>
      </c>
      <c r="L411" s="5">
        <v>32258</v>
      </c>
      <c r="M411" s="5">
        <v>0</v>
      </c>
      <c r="N411" s="29">
        <f t="shared" si="80"/>
        <v>0</v>
      </c>
      <c r="O411" s="5">
        <v>154.83839999999998</v>
      </c>
      <c r="P411" s="29">
        <f t="shared" si="81"/>
        <v>4.7999999999999996E-3</v>
      </c>
      <c r="Q411">
        <v>0</v>
      </c>
      <c r="R411" s="29">
        <v>0</v>
      </c>
      <c r="S411" s="6">
        <v>28.034482758620694</v>
      </c>
      <c r="T411" s="6">
        <v>0</v>
      </c>
      <c r="U411" s="6">
        <f t="shared" si="82"/>
        <v>0</v>
      </c>
      <c r="V411" s="6">
        <v>1475.8620689655172</v>
      </c>
      <c r="W411" s="6">
        <v>1627.5862068965516</v>
      </c>
      <c r="X411" s="6">
        <f t="shared" si="88"/>
        <v>315.99396532126406</v>
      </c>
      <c r="Y411" s="5">
        <v>48928.000000000007</v>
      </c>
      <c r="Z411" s="6">
        <f t="shared" si="78"/>
        <v>5.294759933993296</v>
      </c>
      <c r="AA411" s="5">
        <f t="shared" si="83"/>
        <v>2.8</v>
      </c>
      <c r="AB411" s="6">
        <f t="shared" si="84"/>
        <v>4</v>
      </c>
      <c r="AC411" s="4">
        <v>0.64300000000000002</v>
      </c>
      <c r="AD411" s="28" t="s">
        <v>776</v>
      </c>
      <c r="AE411" s="6">
        <v>0</v>
      </c>
      <c r="AF411" s="4">
        <f t="shared" si="90"/>
        <v>5.4103763804083577E-2</v>
      </c>
      <c r="AG411" s="4">
        <f t="shared" si="86"/>
        <v>0.25269372693726927</v>
      </c>
      <c r="AH411" s="6">
        <f t="shared" si="87"/>
        <v>1</v>
      </c>
      <c r="AI411" s="6">
        <v>38.902585641599998</v>
      </c>
      <c r="AJ411" s="6">
        <f t="shared" si="89"/>
        <v>2.1999484195770083</v>
      </c>
      <c r="AK411" s="4">
        <v>7.8472944855760424E-2</v>
      </c>
      <c r="AL411" t="s">
        <v>388</v>
      </c>
    </row>
    <row r="412" spans="1:38" x14ac:dyDescent="0.3">
      <c r="A412" s="21" t="s">
        <v>646</v>
      </c>
      <c r="B412" s="2" t="s">
        <v>651</v>
      </c>
      <c r="C412" t="s">
        <v>19</v>
      </c>
      <c r="D412" t="s">
        <v>18</v>
      </c>
      <c r="E412" s="13">
        <v>254</v>
      </c>
      <c r="F412">
        <v>685.8</v>
      </c>
      <c r="G412">
        <v>127</v>
      </c>
      <c r="H412">
        <v>127</v>
      </c>
      <c r="I412">
        <v>0</v>
      </c>
      <c r="J412">
        <f t="shared" si="91"/>
        <v>254</v>
      </c>
      <c r="K412" s="6">
        <v>177.79999999999998</v>
      </c>
      <c r="L412" s="5">
        <v>32258</v>
      </c>
      <c r="M412" s="5">
        <v>0</v>
      </c>
      <c r="N412" s="29">
        <f t="shared" si="80"/>
        <v>0</v>
      </c>
      <c r="O412" s="5">
        <v>193.54799999999997</v>
      </c>
      <c r="P412" s="29">
        <f t="shared" si="81"/>
        <v>5.9999999999999993E-3</v>
      </c>
      <c r="Q412">
        <v>0</v>
      </c>
      <c r="R412" s="29">
        <v>0</v>
      </c>
      <c r="S412" s="6">
        <v>30.206896551724139</v>
      </c>
      <c r="T412" s="6">
        <v>0</v>
      </c>
      <c r="U412" s="6">
        <f t="shared" si="82"/>
        <v>0</v>
      </c>
      <c r="V412" s="6">
        <v>1475.8620689655172</v>
      </c>
      <c r="W412" s="6">
        <v>1627.5862068965516</v>
      </c>
      <c r="X412" s="6">
        <f t="shared" si="88"/>
        <v>426.76421352842709</v>
      </c>
      <c r="Y412" s="5">
        <v>82599.360000000001</v>
      </c>
      <c r="Z412" s="6">
        <f t="shared" si="78"/>
        <v>5.4960801078335946</v>
      </c>
      <c r="AA412" s="5">
        <f t="shared" si="83"/>
        <v>2.6999999999999997</v>
      </c>
      <c r="AB412" s="6">
        <f t="shared" si="84"/>
        <v>3.8571428571428572</v>
      </c>
      <c r="AC412" s="4">
        <v>0.64300000000000002</v>
      </c>
      <c r="AD412" s="28" t="s">
        <v>776</v>
      </c>
      <c r="AE412" s="6">
        <v>0</v>
      </c>
      <c r="AF412" s="4">
        <f t="shared" si="90"/>
        <v>8.4768234194002631E-2</v>
      </c>
      <c r="AG412" s="4">
        <f t="shared" si="86"/>
        <v>0.29315068493150681</v>
      </c>
      <c r="AH412" s="6">
        <f t="shared" si="87"/>
        <v>1</v>
      </c>
      <c r="AI412" s="6">
        <v>45.762417880000001</v>
      </c>
      <c r="AJ412" s="6">
        <f t="shared" si="89"/>
        <v>2.6334919154763869</v>
      </c>
      <c r="AK412" s="4">
        <v>8.718180998723199E-2</v>
      </c>
      <c r="AL412" t="s">
        <v>388</v>
      </c>
    </row>
    <row r="413" spans="1:38" x14ac:dyDescent="0.3">
      <c r="A413" s="21" t="s">
        <v>646</v>
      </c>
      <c r="B413" s="2" t="s">
        <v>652</v>
      </c>
      <c r="C413" t="s">
        <v>19</v>
      </c>
      <c r="D413" t="s">
        <v>18</v>
      </c>
      <c r="E413" s="13">
        <v>254</v>
      </c>
      <c r="F413">
        <v>736.59999999999991</v>
      </c>
      <c r="G413">
        <v>127</v>
      </c>
      <c r="H413">
        <v>127</v>
      </c>
      <c r="I413">
        <v>0</v>
      </c>
      <c r="J413">
        <f t="shared" si="91"/>
        <v>254</v>
      </c>
      <c r="K413" s="6">
        <v>177.79999999999998</v>
      </c>
      <c r="L413" s="5">
        <v>32258</v>
      </c>
      <c r="M413" s="5">
        <v>0</v>
      </c>
      <c r="N413" s="29">
        <f t="shared" si="80"/>
        <v>0</v>
      </c>
      <c r="O413" s="5">
        <v>193.54799999999997</v>
      </c>
      <c r="P413" s="29">
        <f t="shared" si="81"/>
        <v>5.9999999999999993E-3</v>
      </c>
      <c r="Q413">
        <v>0</v>
      </c>
      <c r="R413" s="29">
        <v>0</v>
      </c>
      <c r="S413" s="6">
        <v>34.137931034482762</v>
      </c>
      <c r="T413" s="6">
        <v>0</v>
      </c>
      <c r="U413" s="6">
        <f t="shared" si="82"/>
        <v>0</v>
      </c>
      <c r="V413" s="6">
        <v>1475.8620689655172</v>
      </c>
      <c r="W413" s="6">
        <v>1627.5862068965516</v>
      </c>
      <c r="X413" s="6">
        <f t="shared" si="88"/>
        <v>650.37303407940158</v>
      </c>
      <c r="Y413" s="5">
        <v>125878.40000000001</v>
      </c>
      <c r="Z413" s="6">
        <f t="shared" si="78"/>
        <v>5.8427674123212165</v>
      </c>
      <c r="AA413" s="5">
        <f t="shared" si="83"/>
        <v>2.8999999999999995</v>
      </c>
      <c r="AB413" s="6">
        <f t="shared" si="84"/>
        <v>4.1428571428571423</v>
      </c>
      <c r="AC413" s="4">
        <v>0.64300000000000002</v>
      </c>
      <c r="AD413" s="28" t="s">
        <v>776</v>
      </c>
      <c r="AE413" s="6">
        <v>0</v>
      </c>
      <c r="AF413" s="4">
        <f t="shared" si="90"/>
        <v>0.11430798780789482</v>
      </c>
      <c r="AG413" s="4">
        <f t="shared" si="86"/>
        <v>0.25939393939393934</v>
      </c>
      <c r="AH413" s="6">
        <f t="shared" si="87"/>
        <v>1</v>
      </c>
      <c r="AI413" s="6">
        <v>43.792753403200003</v>
      </c>
      <c r="AJ413" s="6">
        <f t="shared" si="89"/>
        <v>2.4651877119038716</v>
      </c>
      <c r="AK413" s="4">
        <v>7.2212569338598251E-2</v>
      </c>
      <c r="AL413" t="s">
        <v>388</v>
      </c>
    </row>
    <row r="414" spans="1:38" x14ac:dyDescent="0.3">
      <c r="A414" s="21" t="s">
        <v>646</v>
      </c>
      <c r="B414" s="2" t="s">
        <v>653</v>
      </c>
      <c r="C414" t="s">
        <v>19</v>
      </c>
      <c r="D414" t="s">
        <v>18</v>
      </c>
      <c r="E414" s="13">
        <v>254</v>
      </c>
      <c r="F414">
        <v>685.8</v>
      </c>
      <c r="G414">
        <v>127</v>
      </c>
      <c r="H414">
        <v>127</v>
      </c>
      <c r="I414">
        <v>0</v>
      </c>
      <c r="J414">
        <f t="shared" si="91"/>
        <v>254</v>
      </c>
      <c r="K414" s="6">
        <v>177.79999999999998</v>
      </c>
      <c r="L414" s="5">
        <v>32258</v>
      </c>
      <c r="M414" s="5">
        <v>0</v>
      </c>
      <c r="N414" s="29">
        <f t="shared" si="80"/>
        <v>0</v>
      </c>
      <c r="O414" s="5">
        <v>193.54799999999997</v>
      </c>
      <c r="P414" s="29">
        <f t="shared" si="81"/>
        <v>5.9999999999999993E-3</v>
      </c>
      <c r="Q414">
        <v>0</v>
      </c>
      <c r="R414" s="29">
        <v>0</v>
      </c>
      <c r="S414" s="6">
        <v>33.793103448275865</v>
      </c>
      <c r="T414" s="6">
        <v>0</v>
      </c>
      <c r="U414" s="6">
        <f t="shared" si="82"/>
        <v>0</v>
      </c>
      <c r="V414" s="6">
        <v>1475.8620689655172</v>
      </c>
      <c r="W414" s="6">
        <v>1627.5862068965516</v>
      </c>
      <c r="X414" s="6">
        <f t="shared" si="88"/>
        <v>753.09979953293271</v>
      </c>
      <c r="Y414" s="5">
        <v>145760.96000000005</v>
      </c>
      <c r="Z414" s="6">
        <f t="shared" si="78"/>
        <v>5.8131835897617981</v>
      </c>
      <c r="AA414" s="5">
        <f t="shared" si="83"/>
        <v>2.6999999999999997</v>
      </c>
      <c r="AB414" s="6">
        <f t="shared" si="84"/>
        <v>3.8571428571428572</v>
      </c>
      <c r="AC414" s="4">
        <v>0.64300000000000002</v>
      </c>
      <c r="AD414" s="28" t="s">
        <v>776</v>
      </c>
      <c r="AE414" s="6">
        <v>0</v>
      </c>
      <c r="AF414" s="4">
        <f t="shared" si="90"/>
        <v>0.1337136378762554</v>
      </c>
      <c r="AG414" s="4">
        <f t="shared" si="86"/>
        <v>0.26204081632653059</v>
      </c>
      <c r="AH414" s="6">
        <f t="shared" si="87"/>
        <v>1</v>
      </c>
      <c r="AI414" s="6">
        <v>54.612417880000002</v>
      </c>
      <c r="AJ414" s="6">
        <f t="shared" si="89"/>
        <v>3.2282248904264721</v>
      </c>
      <c r="AK414" s="4">
        <v>9.5529103900375181E-2</v>
      </c>
      <c r="AL414" t="s">
        <v>388</v>
      </c>
    </row>
    <row r="415" spans="1:38" x14ac:dyDescent="0.3">
      <c r="A415" s="21" t="s">
        <v>646</v>
      </c>
      <c r="B415" s="2" t="s">
        <v>654</v>
      </c>
      <c r="C415" t="s">
        <v>19</v>
      </c>
      <c r="D415" t="s">
        <v>18</v>
      </c>
      <c r="E415" s="13">
        <v>254</v>
      </c>
      <c r="F415">
        <v>889</v>
      </c>
      <c r="G415">
        <v>127</v>
      </c>
      <c r="H415">
        <v>127</v>
      </c>
      <c r="I415">
        <v>0</v>
      </c>
      <c r="J415">
        <f t="shared" si="91"/>
        <v>254</v>
      </c>
      <c r="K415" s="6">
        <v>177.79999999999998</v>
      </c>
      <c r="L415" s="5">
        <v>32258</v>
      </c>
      <c r="M415" s="5">
        <v>0</v>
      </c>
      <c r="N415" s="29">
        <f t="shared" si="80"/>
        <v>0</v>
      </c>
      <c r="O415" s="5">
        <v>193.54799999999997</v>
      </c>
      <c r="P415" s="29">
        <f t="shared" si="81"/>
        <v>5.9999999999999993E-3</v>
      </c>
      <c r="Q415">
        <v>0</v>
      </c>
      <c r="R415" s="29">
        <v>0</v>
      </c>
      <c r="S415" s="6">
        <v>31.793103448275861</v>
      </c>
      <c r="T415" s="6">
        <v>0</v>
      </c>
      <c r="U415" s="6">
        <f t="shared" si="82"/>
        <v>0</v>
      </c>
      <c r="V415" s="6">
        <v>1475.8620689655172</v>
      </c>
      <c r="W415" s="6">
        <v>1627.5862068965516</v>
      </c>
      <c r="X415" s="6">
        <f t="shared" si="88"/>
        <v>753.09979953293271</v>
      </c>
      <c r="Y415" s="5">
        <v>145760.96000000005</v>
      </c>
      <c r="Z415" s="6">
        <f t="shared" si="78"/>
        <v>5.6385373500825429</v>
      </c>
      <c r="AA415" s="5">
        <f t="shared" si="83"/>
        <v>3.5</v>
      </c>
      <c r="AB415" s="6">
        <f t="shared" si="84"/>
        <v>5.0000000000000009</v>
      </c>
      <c r="AC415" s="4">
        <v>0.64300000000000002</v>
      </c>
      <c r="AD415" s="28" t="s">
        <v>776</v>
      </c>
      <c r="AE415" s="6">
        <v>0</v>
      </c>
      <c r="AF415" s="4">
        <f t="shared" si="90"/>
        <v>0.14212512485762502</v>
      </c>
      <c r="AG415" s="4">
        <f t="shared" si="86"/>
        <v>0.27852494577006504</v>
      </c>
      <c r="AH415" s="6">
        <f t="shared" si="87"/>
        <v>1</v>
      </c>
      <c r="AI415" s="6">
        <v>40.783759972799999</v>
      </c>
      <c r="AJ415" s="6">
        <f t="shared" si="89"/>
        <v>2.4288135062538241</v>
      </c>
      <c r="AK415" s="4">
        <v>7.6394351064382748E-2</v>
      </c>
      <c r="AL415" t="s">
        <v>388</v>
      </c>
    </row>
    <row r="416" spans="1:38" x14ac:dyDescent="0.3">
      <c r="A416" s="21" t="s">
        <v>646</v>
      </c>
      <c r="B416" s="2" t="s">
        <v>655</v>
      </c>
      <c r="C416" t="s">
        <v>19</v>
      </c>
      <c r="D416" t="s">
        <v>18</v>
      </c>
      <c r="E416" s="13">
        <v>254</v>
      </c>
      <c r="F416">
        <v>711.19999999999993</v>
      </c>
      <c r="G416">
        <v>127</v>
      </c>
      <c r="H416">
        <v>127</v>
      </c>
      <c r="I416">
        <v>0</v>
      </c>
      <c r="J416">
        <f t="shared" si="91"/>
        <v>254</v>
      </c>
      <c r="K416" s="6">
        <v>177.79999999999998</v>
      </c>
      <c r="L416" s="5">
        <v>32258</v>
      </c>
      <c r="M416" s="5">
        <v>0</v>
      </c>
      <c r="N416" s="29">
        <f t="shared" si="80"/>
        <v>0</v>
      </c>
      <c r="O416" s="5">
        <v>154.83839999999998</v>
      </c>
      <c r="P416" s="29">
        <f t="shared" si="81"/>
        <v>4.7999999999999996E-3</v>
      </c>
      <c r="Q416">
        <v>0</v>
      </c>
      <c r="R416" s="29">
        <v>0</v>
      </c>
      <c r="S416" s="6">
        <v>34.896551724137929</v>
      </c>
      <c r="T416" s="6">
        <v>0</v>
      </c>
      <c r="U416" s="6">
        <f t="shared" si="82"/>
        <v>0</v>
      </c>
      <c r="V416" s="6">
        <v>1475.8620689655172</v>
      </c>
      <c r="W416" s="6">
        <v>1627.5862068965516</v>
      </c>
      <c r="X416" s="6">
        <f t="shared" si="88"/>
        <v>663.58732717465455</v>
      </c>
      <c r="Y416" s="5">
        <v>102748.80000000002</v>
      </c>
      <c r="Z416" s="6">
        <f t="shared" si="78"/>
        <v>5.9073303381593556</v>
      </c>
      <c r="AA416" s="5">
        <f t="shared" si="83"/>
        <v>2.8</v>
      </c>
      <c r="AB416" s="6">
        <f t="shared" si="84"/>
        <v>4</v>
      </c>
      <c r="AC416" s="4">
        <v>0.64300000000000002</v>
      </c>
      <c r="AD416" s="28" t="s">
        <v>776</v>
      </c>
      <c r="AE416" s="6">
        <v>0</v>
      </c>
      <c r="AF416" s="4">
        <f t="shared" si="90"/>
        <v>9.1276043421652089E-2</v>
      </c>
      <c r="AG416" s="4">
        <f t="shared" si="86"/>
        <v>0.20300395256916995</v>
      </c>
      <c r="AH416" s="6">
        <f t="shared" si="87"/>
        <v>1</v>
      </c>
      <c r="AI416" s="6">
        <v>44.277585641599998</v>
      </c>
      <c r="AJ416" s="6">
        <f t="shared" si="89"/>
        <v>2.4658207781444785</v>
      </c>
      <c r="AK416" s="4">
        <v>7.0660872100978142E-2</v>
      </c>
      <c r="AL416" t="s">
        <v>388</v>
      </c>
    </row>
    <row r="417" spans="1:38" x14ac:dyDescent="0.3">
      <c r="A417" s="21" t="s">
        <v>646</v>
      </c>
      <c r="B417" s="2" t="s">
        <v>656</v>
      </c>
      <c r="C417" t="s">
        <v>19</v>
      </c>
      <c r="D417" t="s">
        <v>18</v>
      </c>
      <c r="E417" s="13">
        <v>203.2</v>
      </c>
      <c r="F417">
        <v>533.4</v>
      </c>
      <c r="G417">
        <v>101.6</v>
      </c>
      <c r="H417">
        <v>101.6</v>
      </c>
      <c r="I417">
        <v>0</v>
      </c>
      <c r="J417">
        <f t="shared" si="91"/>
        <v>203.2</v>
      </c>
      <c r="K417" s="6">
        <v>152.39999999999998</v>
      </c>
      <c r="L417" s="5">
        <v>20645.12</v>
      </c>
      <c r="M417" s="5">
        <v>0</v>
      </c>
      <c r="N417" s="29">
        <f t="shared" si="80"/>
        <v>0</v>
      </c>
      <c r="O417" s="5">
        <v>154.83839999999998</v>
      </c>
      <c r="P417" s="29">
        <f t="shared" si="81"/>
        <v>7.4999999999999997E-3</v>
      </c>
      <c r="Q417">
        <v>0</v>
      </c>
      <c r="R417" s="29">
        <v>0</v>
      </c>
      <c r="S417" s="6">
        <v>29.172413793103448</v>
      </c>
      <c r="T417" s="6">
        <v>0</v>
      </c>
      <c r="U417" s="6">
        <f t="shared" si="82"/>
        <v>0</v>
      </c>
      <c r="V417" s="6">
        <v>1475.8620689655172</v>
      </c>
      <c r="W417" s="6">
        <v>1627.5862068965516</v>
      </c>
      <c r="X417" s="6">
        <f t="shared" si="88"/>
        <v>315.99396532126406</v>
      </c>
      <c r="Y417" s="5">
        <v>48928.000000000007</v>
      </c>
      <c r="Z417" s="6">
        <f t="shared" si="78"/>
        <v>5.4011493029820468</v>
      </c>
      <c r="AA417" s="5">
        <f t="shared" si="83"/>
        <v>2.625</v>
      </c>
      <c r="AB417" s="6">
        <f t="shared" si="84"/>
        <v>3.5000000000000004</v>
      </c>
      <c r="AC417" s="4">
        <v>0.64300000000000002</v>
      </c>
      <c r="AD417" s="28" t="s">
        <v>776</v>
      </c>
      <c r="AE417" s="6">
        <v>0</v>
      </c>
      <c r="AF417" s="4">
        <f t="shared" si="90"/>
        <v>8.1239583282949085E-2</v>
      </c>
      <c r="AG417" s="4">
        <f t="shared" si="86"/>
        <v>0.37943262411347517</v>
      </c>
      <c r="AH417" s="6">
        <f t="shared" si="87"/>
        <v>1</v>
      </c>
      <c r="AI417" s="6">
        <v>28.834191647743999</v>
      </c>
      <c r="AJ417" s="6">
        <f t="shared" si="89"/>
        <v>2.3248920045724595</v>
      </c>
      <c r="AK417" s="4">
        <v>7.9694879589363263E-2</v>
      </c>
      <c r="AL417" t="s">
        <v>388</v>
      </c>
    </row>
    <row r="418" spans="1:38" x14ac:dyDescent="0.3">
      <c r="A418" s="21" t="s">
        <v>646</v>
      </c>
      <c r="B418" s="2" t="s">
        <v>657</v>
      </c>
      <c r="C418" t="s">
        <v>19</v>
      </c>
      <c r="D418" t="s">
        <v>18</v>
      </c>
      <c r="E418" s="13">
        <v>203.2</v>
      </c>
      <c r="F418">
        <v>609.59999999999991</v>
      </c>
      <c r="G418">
        <v>101.6</v>
      </c>
      <c r="H418">
        <v>101.6</v>
      </c>
      <c r="I418">
        <v>0</v>
      </c>
      <c r="J418">
        <f t="shared" si="91"/>
        <v>203.2</v>
      </c>
      <c r="K418" s="6">
        <v>152.39999999999998</v>
      </c>
      <c r="L418" s="5">
        <v>20645.12</v>
      </c>
      <c r="M418" s="5">
        <v>0</v>
      </c>
      <c r="N418" s="29">
        <f t="shared" si="80"/>
        <v>0</v>
      </c>
      <c r="O418" s="5">
        <v>154.83839999999998</v>
      </c>
      <c r="P418" s="29">
        <f t="shared" si="81"/>
        <v>7.4999999999999997E-3</v>
      </c>
      <c r="Q418">
        <v>0</v>
      </c>
      <c r="R418" s="29">
        <v>0</v>
      </c>
      <c r="S418" s="6">
        <v>32</v>
      </c>
      <c r="T418" s="6">
        <v>0</v>
      </c>
      <c r="U418" s="6">
        <f t="shared" si="82"/>
        <v>0</v>
      </c>
      <c r="V418" s="6">
        <v>1475.8620689655172</v>
      </c>
      <c r="W418" s="6">
        <v>1627.5862068965516</v>
      </c>
      <c r="X418" s="6">
        <f t="shared" si="88"/>
        <v>311.97222394444799</v>
      </c>
      <c r="Y418" s="5">
        <v>48305.280000000006</v>
      </c>
      <c r="Z418" s="6">
        <f t="shared" si="78"/>
        <v>5.6568542494923806</v>
      </c>
      <c r="AA418" s="5">
        <f t="shared" si="83"/>
        <v>2.9999999999999996</v>
      </c>
      <c r="AB418" s="6">
        <f t="shared" si="84"/>
        <v>4</v>
      </c>
      <c r="AC418" s="4">
        <v>0.64300000000000002</v>
      </c>
      <c r="AD418" s="28" t="s">
        <v>776</v>
      </c>
      <c r="AE418" s="6">
        <v>0</v>
      </c>
      <c r="AF418" s="4">
        <f t="shared" si="90"/>
        <v>7.3118489986979993E-2</v>
      </c>
      <c r="AG418" s="4">
        <f t="shared" si="86"/>
        <v>0.34590517241379309</v>
      </c>
      <c r="AH418" s="6">
        <f t="shared" si="87"/>
        <v>1</v>
      </c>
      <c r="AI418" s="6">
        <v>29.290313750016001</v>
      </c>
      <c r="AJ418" s="6">
        <f t="shared" si="89"/>
        <v>2.4016214938401999</v>
      </c>
      <c r="AK418" s="4">
        <v>7.5050671682506245E-2</v>
      </c>
      <c r="AL418" t="s">
        <v>388</v>
      </c>
    </row>
    <row r="419" spans="1:38" x14ac:dyDescent="0.3">
      <c r="A419" s="21" t="s">
        <v>646</v>
      </c>
      <c r="B419" s="2" t="s">
        <v>658</v>
      </c>
      <c r="C419" t="s">
        <v>19</v>
      </c>
      <c r="D419" t="s">
        <v>18</v>
      </c>
      <c r="E419" s="13">
        <v>203.2</v>
      </c>
      <c r="F419">
        <v>685.8</v>
      </c>
      <c r="G419">
        <v>101.6</v>
      </c>
      <c r="H419">
        <v>101.6</v>
      </c>
      <c r="I419">
        <v>0</v>
      </c>
      <c r="J419">
        <f t="shared" si="91"/>
        <v>203.2</v>
      </c>
      <c r="K419" s="6">
        <v>152.39999999999998</v>
      </c>
      <c r="L419" s="5">
        <v>20645.12</v>
      </c>
      <c r="M419" s="5">
        <v>0</v>
      </c>
      <c r="N419" s="29">
        <f t="shared" si="80"/>
        <v>0</v>
      </c>
      <c r="O419" s="5">
        <v>154.83839999999998</v>
      </c>
      <c r="P419" s="29">
        <f t="shared" si="81"/>
        <v>7.4999999999999997E-3</v>
      </c>
      <c r="Q419">
        <v>0</v>
      </c>
      <c r="R419" s="29">
        <v>0</v>
      </c>
      <c r="S419" s="6">
        <v>28.034482758620694</v>
      </c>
      <c r="T419" s="6">
        <v>0</v>
      </c>
      <c r="U419" s="6">
        <f t="shared" si="82"/>
        <v>0</v>
      </c>
      <c r="V419" s="6">
        <v>1475.8620689655172</v>
      </c>
      <c r="W419" s="6">
        <v>1627.5862068965516</v>
      </c>
      <c r="X419" s="6">
        <f t="shared" si="88"/>
        <v>266.0094653522641</v>
      </c>
      <c r="Y419" s="5">
        <v>41188.480000000003</v>
      </c>
      <c r="Z419" s="6">
        <f t="shared" si="78"/>
        <v>5.294759933993296</v>
      </c>
      <c r="AA419" s="5">
        <f t="shared" si="83"/>
        <v>3.375</v>
      </c>
      <c r="AB419" s="6">
        <f t="shared" si="84"/>
        <v>4.5</v>
      </c>
      <c r="AC419" s="4">
        <v>0.64300000000000002</v>
      </c>
      <c r="AD419" s="28" t="s">
        <v>776</v>
      </c>
      <c r="AE419" s="6">
        <v>0</v>
      </c>
      <c r="AF419" s="4">
        <f t="shared" si="90"/>
        <v>7.1164893867303111E-2</v>
      </c>
      <c r="AG419" s="4">
        <f t="shared" si="86"/>
        <v>0.39483394833948332</v>
      </c>
      <c r="AH419" s="6">
        <f t="shared" si="87"/>
        <v>1</v>
      </c>
      <c r="AI419" s="6">
        <v>25.846435852288</v>
      </c>
      <c r="AJ419" s="6">
        <f t="shared" si="89"/>
        <v>2.186589917641578</v>
      </c>
      <c r="AK419" s="4">
        <v>7.7996442326698334E-2</v>
      </c>
      <c r="AL419" t="s">
        <v>388</v>
      </c>
    </row>
    <row r="420" spans="1:38" x14ac:dyDescent="0.3">
      <c r="A420" s="21" t="s">
        <v>646</v>
      </c>
      <c r="B420" s="2" t="s">
        <v>659</v>
      </c>
      <c r="C420" t="s">
        <v>19</v>
      </c>
      <c r="D420" t="s">
        <v>18</v>
      </c>
      <c r="E420" s="13">
        <v>203.2</v>
      </c>
      <c r="F420">
        <v>711.19999999999993</v>
      </c>
      <c r="G420">
        <v>101.6</v>
      </c>
      <c r="H420">
        <v>101.6</v>
      </c>
      <c r="I420">
        <v>0</v>
      </c>
      <c r="J420">
        <f t="shared" si="91"/>
        <v>203.2</v>
      </c>
      <c r="K420" s="6">
        <v>152.39999999999998</v>
      </c>
      <c r="L420" s="5">
        <v>20645.12</v>
      </c>
      <c r="M420" s="5">
        <v>0</v>
      </c>
      <c r="N420" s="29">
        <f t="shared" si="80"/>
        <v>0</v>
      </c>
      <c r="O420" s="5">
        <v>193.54799999999997</v>
      </c>
      <c r="P420" s="29">
        <f t="shared" si="81"/>
        <v>9.3749999999999997E-3</v>
      </c>
      <c r="Q420">
        <v>0</v>
      </c>
      <c r="R420" s="29">
        <v>0</v>
      </c>
      <c r="S420" s="6">
        <v>30.206896551724139</v>
      </c>
      <c r="T420" s="6">
        <v>0</v>
      </c>
      <c r="U420" s="6">
        <f t="shared" si="82"/>
        <v>0</v>
      </c>
      <c r="V420" s="6">
        <v>1475.8620689655172</v>
      </c>
      <c r="W420" s="6">
        <v>1627.5862068965516</v>
      </c>
      <c r="X420" s="6">
        <f t="shared" si="88"/>
        <v>307.95048256763192</v>
      </c>
      <c r="Y420" s="5">
        <v>59603.200000000012</v>
      </c>
      <c r="Z420" s="6">
        <f t="shared" si="78"/>
        <v>5.4960801078335946</v>
      </c>
      <c r="AA420" s="5">
        <f t="shared" si="83"/>
        <v>3.5</v>
      </c>
      <c r="AB420" s="6">
        <f t="shared" si="84"/>
        <v>4.666666666666667</v>
      </c>
      <c r="AC420" s="4">
        <v>0.64300000000000002</v>
      </c>
      <c r="AD420" s="28" t="s">
        <v>776</v>
      </c>
      <c r="AE420" s="6">
        <v>0</v>
      </c>
      <c r="AF420" s="4">
        <f t="shared" si="90"/>
        <v>9.5575385214697384E-2</v>
      </c>
      <c r="AG420" s="4">
        <f t="shared" si="86"/>
        <v>0.45804794520547942</v>
      </c>
      <c r="AH420" s="6">
        <f t="shared" si="87"/>
        <v>1</v>
      </c>
      <c r="AI420" s="6">
        <v>27.315143219712002</v>
      </c>
      <c r="AJ420" s="6">
        <f t="shared" si="89"/>
        <v>2.3311597139869837</v>
      </c>
      <c r="AK420" s="4">
        <v>7.7173095554363622E-2</v>
      </c>
      <c r="AL420" t="s">
        <v>388</v>
      </c>
    </row>
    <row r="421" spans="1:38" x14ac:dyDescent="0.3">
      <c r="A421" s="21" t="s">
        <v>646</v>
      </c>
      <c r="B421" s="2" t="s">
        <v>660</v>
      </c>
      <c r="C421" t="s">
        <v>19</v>
      </c>
      <c r="D421" t="s">
        <v>18</v>
      </c>
      <c r="E421" s="13">
        <v>203.2</v>
      </c>
      <c r="F421">
        <v>533.4</v>
      </c>
      <c r="G421">
        <v>101.6</v>
      </c>
      <c r="H421">
        <v>101.6</v>
      </c>
      <c r="I421">
        <v>0</v>
      </c>
      <c r="J421">
        <f t="shared" si="91"/>
        <v>203.2</v>
      </c>
      <c r="K421" s="6">
        <v>152.39999999999998</v>
      </c>
      <c r="L421" s="5">
        <v>20645.12</v>
      </c>
      <c r="M421" s="5">
        <v>0</v>
      </c>
      <c r="N421" s="29">
        <f t="shared" si="80"/>
        <v>0</v>
      </c>
      <c r="O421" s="5">
        <v>154.83839999999998</v>
      </c>
      <c r="P421" s="29">
        <f t="shared" si="81"/>
        <v>7.4999999999999997E-3</v>
      </c>
      <c r="Q421">
        <v>0</v>
      </c>
      <c r="R421" s="29">
        <v>0</v>
      </c>
      <c r="S421" s="6">
        <v>33.172413793103445</v>
      </c>
      <c r="T421" s="6">
        <v>0</v>
      </c>
      <c r="U421" s="6">
        <f t="shared" si="82"/>
        <v>0</v>
      </c>
      <c r="V421" s="6">
        <v>1475.8620689655172</v>
      </c>
      <c r="W421" s="6">
        <v>1627.5862068965516</v>
      </c>
      <c r="X421" s="6">
        <f t="shared" si="88"/>
        <v>422.85737904809156</v>
      </c>
      <c r="Y421" s="5">
        <v>65474.560000000012</v>
      </c>
      <c r="Z421" s="6">
        <f t="shared" si="78"/>
        <v>5.7595497908346482</v>
      </c>
      <c r="AA421" s="5">
        <f t="shared" si="83"/>
        <v>2.625</v>
      </c>
      <c r="AB421" s="6">
        <f t="shared" si="84"/>
        <v>3.5000000000000004</v>
      </c>
      <c r="AC421" s="4">
        <v>0.64300000000000002</v>
      </c>
      <c r="AD421" s="28" t="s">
        <v>776</v>
      </c>
      <c r="AE421" s="6">
        <v>0</v>
      </c>
      <c r="AF421" s="4">
        <f t="shared" si="90"/>
        <v>9.5604449005155828E-2</v>
      </c>
      <c r="AG421" s="4">
        <f t="shared" si="86"/>
        <v>0.33367983367983373</v>
      </c>
      <c r="AH421" s="6">
        <f t="shared" si="87"/>
        <v>1</v>
      </c>
      <c r="AI421" s="6">
        <v>38.584191647743999</v>
      </c>
      <c r="AJ421" s="6">
        <f t="shared" si="89"/>
        <v>3.2675519265199391</v>
      </c>
      <c r="AK421" s="4">
        <v>9.8502085102991938E-2</v>
      </c>
      <c r="AL421" t="s">
        <v>388</v>
      </c>
    </row>
    <row r="422" spans="1:38" x14ac:dyDescent="0.3">
      <c r="A422" s="21" t="s">
        <v>646</v>
      </c>
      <c r="B422" s="2" t="s">
        <v>661</v>
      </c>
      <c r="C422" t="s">
        <v>19</v>
      </c>
      <c r="D422" t="s">
        <v>18</v>
      </c>
      <c r="E422" s="13">
        <v>203.2</v>
      </c>
      <c r="F422">
        <v>762</v>
      </c>
      <c r="G422">
        <v>101.6</v>
      </c>
      <c r="H422">
        <v>101.6</v>
      </c>
      <c r="I422">
        <v>0</v>
      </c>
      <c r="J422">
        <f t="shared" si="91"/>
        <v>203.2</v>
      </c>
      <c r="K422" s="6">
        <v>152.39999999999998</v>
      </c>
      <c r="L422" s="5">
        <v>20645.12</v>
      </c>
      <c r="M422" s="5">
        <v>0</v>
      </c>
      <c r="N422" s="29">
        <f t="shared" si="80"/>
        <v>0</v>
      </c>
      <c r="O422" s="5">
        <v>154.83839999999998</v>
      </c>
      <c r="P422" s="29">
        <f t="shared" si="81"/>
        <v>7.4999999999999997E-3</v>
      </c>
      <c r="Q422">
        <v>0</v>
      </c>
      <c r="R422" s="29">
        <v>0</v>
      </c>
      <c r="S422" s="6">
        <v>33.310344827586206</v>
      </c>
      <c r="T422" s="6">
        <v>0</v>
      </c>
      <c r="U422" s="6">
        <f t="shared" si="82"/>
        <v>0</v>
      </c>
      <c r="V422" s="6">
        <v>1475.8620689655172</v>
      </c>
      <c r="W422" s="6">
        <v>1627.5862068965516</v>
      </c>
      <c r="X422" s="6">
        <f t="shared" si="88"/>
        <v>422.85737904809156</v>
      </c>
      <c r="Y422" s="5">
        <v>65474.560000000012</v>
      </c>
      <c r="Z422" s="6">
        <f t="shared" si="78"/>
        <v>5.7715114855283973</v>
      </c>
      <c r="AA422" s="5">
        <f t="shared" si="83"/>
        <v>3.75</v>
      </c>
      <c r="AB422" s="6">
        <f t="shared" si="84"/>
        <v>5.0000000000000009</v>
      </c>
      <c r="AC422" s="4">
        <v>0.64300000000000002</v>
      </c>
      <c r="AD422" s="28" t="s">
        <v>776</v>
      </c>
      <c r="AE422" s="6">
        <v>0</v>
      </c>
      <c r="AF422" s="4">
        <f t="shared" si="90"/>
        <v>9.5208571369523709E-2</v>
      </c>
      <c r="AG422" s="4">
        <f t="shared" si="86"/>
        <v>0.33229813664596275</v>
      </c>
      <c r="AH422" s="6">
        <f t="shared" si="87"/>
        <v>1</v>
      </c>
      <c r="AI422" s="6">
        <v>26.32755795456</v>
      </c>
      <c r="AJ422" s="6">
        <f t="shared" si="89"/>
        <v>2.2091925853517065</v>
      </c>
      <c r="AK422" s="4">
        <v>6.632151653747359E-2</v>
      </c>
      <c r="AL422" t="s">
        <v>388</v>
      </c>
    </row>
    <row r="423" spans="1:38" x14ac:dyDescent="0.3">
      <c r="A423" s="21" t="s">
        <v>646</v>
      </c>
      <c r="B423" s="2" t="s">
        <v>662</v>
      </c>
      <c r="C423" t="s">
        <v>19</v>
      </c>
      <c r="D423" t="s">
        <v>18</v>
      </c>
      <c r="E423" s="13">
        <v>203.2</v>
      </c>
      <c r="F423">
        <v>762</v>
      </c>
      <c r="G423">
        <v>101.6</v>
      </c>
      <c r="H423">
        <v>101.6</v>
      </c>
      <c r="I423">
        <v>0</v>
      </c>
      <c r="J423">
        <f t="shared" si="91"/>
        <v>203.2</v>
      </c>
      <c r="K423" s="6">
        <v>152.39999999999998</v>
      </c>
      <c r="L423" s="5">
        <v>20645.12</v>
      </c>
      <c r="M423" s="5">
        <v>0</v>
      </c>
      <c r="N423" s="29">
        <f t="shared" si="80"/>
        <v>0</v>
      </c>
      <c r="O423" s="5">
        <v>154.83839999999998</v>
      </c>
      <c r="P423" s="29">
        <f t="shared" si="81"/>
        <v>7.4999999999999997E-3</v>
      </c>
      <c r="Q423">
        <v>0</v>
      </c>
      <c r="R423" s="29">
        <v>0</v>
      </c>
      <c r="S423" s="6">
        <v>35.448275862068961</v>
      </c>
      <c r="T423" s="6">
        <v>0</v>
      </c>
      <c r="U423" s="6">
        <f t="shared" si="82"/>
        <v>0</v>
      </c>
      <c r="V423" s="6">
        <v>1475.8620689655172</v>
      </c>
      <c r="W423" s="6">
        <v>1627.5862068965516</v>
      </c>
      <c r="X423" s="6">
        <f t="shared" si="88"/>
        <v>534.02980139293629</v>
      </c>
      <c r="Y423" s="5">
        <v>82688.320000000007</v>
      </c>
      <c r="Z423" s="6">
        <f t="shared" si="78"/>
        <v>5.9538454684404565</v>
      </c>
      <c r="AA423" s="5">
        <f t="shared" si="83"/>
        <v>3.75</v>
      </c>
      <c r="AB423" s="6">
        <f t="shared" si="84"/>
        <v>5.0000000000000009</v>
      </c>
      <c r="AC423" s="4">
        <v>0.64300000000000002</v>
      </c>
      <c r="AD423" s="28" t="s">
        <v>776</v>
      </c>
      <c r="AE423" s="6">
        <v>0</v>
      </c>
      <c r="AF423" s="4">
        <f t="shared" si="90"/>
        <v>0.11298782276552884</v>
      </c>
      <c r="AG423" s="4">
        <f t="shared" si="86"/>
        <v>0.31225680933852146</v>
      </c>
      <c r="AH423" s="6">
        <f t="shared" si="87"/>
        <v>1</v>
      </c>
      <c r="AI423" s="6">
        <v>33.652557954559995</v>
      </c>
      <c r="AJ423" s="6">
        <f t="shared" si="89"/>
        <v>2.9669884355351042</v>
      </c>
      <c r="AK423" s="4">
        <v>8.3699090107507812E-2</v>
      </c>
      <c r="AL423" t="s">
        <v>388</v>
      </c>
    </row>
    <row r="424" spans="1:38" x14ac:dyDescent="0.3">
      <c r="A424" s="21" t="s">
        <v>646</v>
      </c>
      <c r="B424" s="2" t="s">
        <v>663</v>
      </c>
      <c r="D424" t="s">
        <v>18</v>
      </c>
      <c r="E424" s="13">
        <v>304.79999999999995</v>
      </c>
      <c r="F424">
        <v>755.65</v>
      </c>
      <c r="G424">
        <v>76.199999999999989</v>
      </c>
      <c r="H424">
        <v>152.39999999999998</v>
      </c>
      <c r="I424">
        <v>76.199999999999989</v>
      </c>
      <c r="J424">
        <v>127</v>
      </c>
      <c r="K424" s="6">
        <v>228.6</v>
      </c>
      <c r="L424" s="5">
        <v>35806.37999999999</v>
      </c>
      <c r="M424" s="5">
        <v>0</v>
      </c>
      <c r="N424" s="29">
        <f t="shared" si="80"/>
        <v>0</v>
      </c>
      <c r="O424" s="5">
        <v>193.54799999999997</v>
      </c>
      <c r="P424" s="29">
        <f t="shared" si="81"/>
        <v>8.3333333333333332E-3</v>
      </c>
      <c r="Q424">
        <v>0</v>
      </c>
      <c r="R424" s="29">
        <v>0</v>
      </c>
      <c r="S424" s="6">
        <v>35.344827586206897</v>
      </c>
      <c r="T424" s="6">
        <v>0</v>
      </c>
      <c r="U424" s="6">
        <f t="shared" si="82"/>
        <v>0</v>
      </c>
      <c r="V424" s="6">
        <v>1475.8620689655172</v>
      </c>
      <c r="W424" s="6">
        <v>1627.5862068965516</v>
      </c>
      <c r="X424" s="6">
        <f t="shared" si="88"/>
        <v>539.83259966519938</v>
      </c>
      <c r="Y424" s="5">
        <v>104483.52</v>
      </c>
      <c r="Z424" s="6">
        <f t="shared" si="78"/>
        <v>5.945151603298851</v>
      </c>
      <c r="AA424" s="5">
        <f t="shared" si="83"/>
        <v>2.479166666666667</v>
      </c>
      <c r="AB424" s="6">
        <f t="shared" si="84"/>
        <v>3.3055555555555554</v>
      </c>
      <c r="AC424" s="4">
        <v>0.64300000000000002</v>
      </c>
      <c r="AD424" s="28" t="s">
        <v>776</v>
      </c>
      <c r="AE424" s="6">
        <v>0</v>
      </c>
      <c r="AF424" s="4">
        <f t="shared" si="90"/>
        <v>8.2558446356180801E-2</v>
      </c>
      <c r="AG424" s="4">
        <f t="shared" si="86"/>
        <v>0.34796747967479674</v>
      </c>
      <c r="AH424" s="6">
        <f t="shared" si="87"/>
        <v>1</v>
      </c>
      <c r="AI424" s="6">
        <v>69.288520939083995</v>
      </c>
      <c r="AJ424" s="6">
        <f t="shared" si="89"/>
        <v>4.8125664739799534</v>
      </c>
      <c r="AK424" s="4">
        <v>0.13616041731260356</v>
      </c>
      <c r="AL424" t="s">
        <v>388</v>
      </c>
    </row>
    <row r="425" spans="1:38" x14ac:dyDescent="0.3">
      <c r="A425" s="21" t="s">
        <v>646</v>
      </c>
      <c r="B425" s="2" t="s">
        <v>664</v>
      </c>
      <c r="D425" t="s">
        <v>18</v>
      </c>
      <c r="E425" s="13">
        <v>304.79999999999995</v>
      </c>
      <c r="F425">
        <v>755.65</v>
      </c>
      <c r="G425">
        <v>76.199999999999989</v>
      </c>
      <c r="H425">
        <v>152.39999999999998</v>
      </c>
      <c r="I425">
        <v>76.199999999999989</v>
      </c>
      <c r="J425">
        <v>127</v>
      </c>
      <c r="K425" s="6">
        <v>228.6</v>
      </c>
      <c r="L425" s="5">
        <v>35806.37999999999</v>
      </c>
      <c r="M425" s="5">
        <v>0</v>
      </c>
      <c r="N425" s="29">
        <f t="shared" si="80"/>
        <v>0</v>
      </c>
      <c r="O425" s="5">
        <v>193.54799999999997</v>
      </c>
      <c r="P425" s="29">
        <f t="shared" si="81"/>
        <v>8.3333333333333332E-3</v>
      </c>
      <c r="Q425">
        <v>0</v>
      </c>
      <c r="R425" s="29">
        <v>0</v>
      </c>
      <c r="S425" s="6">
        <v>38.620689655172413</v>
      </c>
      <c r="T425" s="6">
        <v>0</v>
      </c>
      <c r="U425" s="6">
        <f t="shared" si="82"/>
        <v>0</v>
      </c>
      <c r="V425" s="6">
        <v>1475.8620689655172</v>
      </c>
      <c r="W425" s="6">
        <v>1627.5862068965516</v>
      </c>
      <c r="X425" s="6">
        <f t="shared" si="88"/>
        <v>651.98173063012814</v>
      </c>
      <c r="Y425" s="5">
        <v>126189.76000000002</v>
      </c>
      <c r="Z425" s="6">
        <f t="shared" si="78"/>
        <v>6.2145546626586539</v>
      </c>
      <c r="AA425" s="5">
        <f t="shared" si="83"/>
        <v>2.479166666666667</v>
      </c>
      <c r="AB425" s="6">
        <f t="shared" si="84"/>
        <v>3.3055555555555554</v>
      </c>
      <c r="AC425" s="4">
        <v>0.64300000000000002</v>
      </c>
      <c r="AD425" s="28" t="s">
        <v>776</v>
      </c>
      <c r="AE425" s="6">
        <v>0</v>
      </c>
      <c r="AF425" s="4">
        <f t="shared" si="90"/>
        <v>9.1252269248425277E-2</v>
      </c>
      <c r="AG425" s="4">
        <f t="shared" si="86"/>
        <v>0.31845238095238093</v>
      </c>
      <c r="AH425" s="6">
        <f t="shared" si="87"/>
        <v>1</v>
      </c>
      <c r="AI425" s="6">
        <v>71.738520939083998</v>
      </c>
      <c r="AJ425" s="6">
        <f t="shared" si="89"/>
        <v>4.9494122539544376</v>
      </c>
      <c r="AK425" s="4">
        <v>0.12815442443274883</v>
      </c>
      <c r="AL425" t="s">
        <v>388</v>
      </c>
    </row>
    <row r="426" spans="1:38" x14ac:dyDescent="0.3">
      <c r="A426" s="21" t="s">
        <v>646</v>
      </c>
      <c r="B426" s="2" t="s">
        <v>665</v>
      </c>
      <c r="D426" t="s">
        <v>18</v>
      </c>
      <c r="E426" s="13">
        <v>304.79999999999995</v>
      </c>
      <c r="F426">
        <v>755.65</v>
      </c>
      <c r="G426">
        <v>76.199999999999989</v>
      </c>
      <c r="H426">
        <v>152.39999999999998</v>
      </c>
      <c r="I426">
        <v>76.199999999999989</v>
      </c>
      <c r="J426">
        <v>127</v>
      </c>
      <c r="K426" s="6">
        <v>228.6</v>
      </c>
      <c r="L426" s="5">
        <v>35806.37999999999</v>
      </c>
      <c r="M426" s="5">
        <v>0</v>
      </c>
      <c r="N426" s="29">
        <f t="shared" si="80"/>
        <v>0</v>
      </c>
      <c r="O426" s="5">
        <v>193.54799999999997</v>
      </c>
      <c r="P426" s="29">
        <f t="shared" si="81"/>
        <v>8.3333333333333332E-3</v>
      </c>
      <c r="Q426">
        <v>0</v>
      </c>
      <c r="R426" s="29">
        <v>0</v>
      </c>
      <c r="S426" s="6">
        <v>34.482758620689658</v>
      </c>
      <c r="T426" s="6">
        <v>0</v>
      </c>
      <c r="U426" s="6">
        <f t="shared" si="82"/>
        <v>0</v>
      </c>
      <c r="V426" s="6">
        <v>1475.8620689655172</v>
      </c>
      <c r="W426" s="6">
        <v>1627.5862068965516</v>
      </c>
      <c r="X426" s="6">
        <f t="shared" si="88"/>
        <v>751.95073056812805</v>
      </c>
      <c r="Y426" s="5">
        <v>145538.56000000003</v>
      </c>
      <c r="Z426" s="6">
        <f t="shared" si="78"/>
        <v>5.8722021951470351</v>
      </c>
      <c r="AA426" s="5">
        <f t="shared" si="83"/>
        <v>2.479166666666667</v>
      </c>
      <c r="AB426" s="6">
        <f t="shared" si="84"/>
        <v>3.3055555555555554</v>
      </c>
      <c r="AC426" s="4">
        <v>0.64300000000000002</v>
      </c>
      <c r="AD426" s="28" t="s">
        <v>776</v>
      </c>
      <c r="AE426" s="6">
        <v>0</v>
      </c>
      <c r="AF426" s="4">
        <f t="shared" si="90"/>
        <v>0.11787335776473359</v>
      </c>
      <c r="AG426" s="4">
        <f t="shared" si="86"/>
        <v>0.35666666666666663</v>
      </c>
      <c r="AH426" s="6">
        <f t="shared" si="87"/>
        <v>1</v>
      </c>
      <c r="AI426" s="6">
        <v>69.788520939083995</v>
      </c>
      <c r="AJ426" s="6">
        <f t="shared" si="89"/>
        <v>4.8718309117187264</v>
      </c>
      <c r="AK426" s="4">
        <v>0.14128309643984305</v>
      </c>
      <c r="AL426" t="s">
        <v>388</v>
      </c>
    </row>
    <row r="427" spans="1:38" x14ac:dyDescent="0.3">
      <c r="A427" s="21" t="s">
        <v>646</v>
      </c>
      <c r="B427" s="2" t="s">
        <v>666</v>
      </c>
      <c r="D427" t="s">
        <v>18</v>
      </c>
      <c r="E427" s="13">
        <v>304.79999999999995</v>
      </c>
      <c r="F427">
        <v>539.75</v>
      </c>
      <c r="G427">
        <v>76.199999999999989</v>
      </c>
      <c r="H427">
        <v>152.39999999999998</v>
      </c>
      <c r="I427">
        <v>76.199999999999989</v>
      </c>
      <c r="J427">
        <v>127</v>
      </c>
      <c r="K427" s="6">
        <v>215.89999999999998</v>
      </c>
      <c r="L427" s="5">
        <v>35806.37999999999</v>
      </c>
      <c r="M427" s="5">
        <v>0</v>
      </c>
      <c r="N427" s="29">
        <f t="shared" si="80"/>
        <v>0</v>
      </c>
      <c r="O427" s="5">
        <v>193.54799999999997</v>
      </c>
      <c r="P427" s="29">
        <f t="shared" si="81"/>
        <v>8.3333333333333332E-3</v>
      </c>
      <c r="Q427">
        <v>0</v>
      </c>
      <c r="R427" s="29">
        <v>0</v>
      </c>
      <c r="S427" s="6">
        <v>30.413793103448278</v>
      </c>
      <c r="T427" s="6">
        <v>0</v>
      </c>
      <c r="U427" s="6">
        <f t="shared" si="82"/>
        <v>0</v>
      </c>
      <c r="V427" s="6">
        <v>1475.8620689655172</v>
      </c>
      <c r="W427" s="6">
        <v>1627.5862068965516</v>
      </c>
      <c r="X427" s="6">
        <f t="shared" si="88"/>
        <v>429.75179283691904</v>
      </c>
      <c r="Y427" s="5">
        <v>83177.599999999991</v>
      </c>
      <c r="Z427" s="6">
        <f t="shared" si="78"/>
        <v>5.514870180108348</v>
      </c>
      <c r="AA427" s="5">
        <f t="shared" si="83"/>
        <v>1.7708333333333337</v>
      </c>
      <c r="AB427" s="6">
        <f t="shared" si="84"/>
        <v>2.5000000000000004</v>
      </c>
      <c r="AC427" s="4">
        <v>0.64300000000000002</v>
      </c>
      <c r="AD427" s="28" t="s">
        <v>776</v>
      </c>
      <c r="AE427" s="6">
        <v>0</v>
      </c>
      <c r="AF427" s="4">
        <f t="shared" si="90"/>
        <v>7.6379248589021578E-2</v>
      </c>
      <c r="AG427" s="4">
        <f t="shared" si="86"/>
        <v>0.4043839758125472</v>
      </c>
      <c r="AH427" s="6">
        <f t="shared" si="87"/>
        <v>1</v>
      </c>
      <c r="AI427" s="6">
        <v>66.456288108388009</v>
      </c>
      <c r="AJ427" s="6">
        <f t="shared" si="89"/>
        <v>4.7838592688047576</v>
      </c>
      <c r="AK427" s="4">
        <v>0.15729242493802489</v>
      </c>
      <c r="AL427" t="s">
        <v>387</v>
      </c>
    </row>
    <row r="428" spans="1:38" x14ac:dyDescent="0.3">
      <c r="A428" s="21" t="s">
        <v>646</v>
      </c>
      <c r="B428" s="2" t="s">
        <v>667</v>
      </c>
      <c r="D428" t="s">
        <v>18</v>
      </c>
      <c r="E428" s="13">
        <v>304.79999999999995</v>
      </c>
      <c r="F428">
        <v>755.65</v>
      </c>
      <c r="G428">
        <v>76.199999999999989</v>
      </c>
      <c r="H428">
        <v>152.39999999999998</v>
      </c>
      <c r="I428">
        <v>76.199999999999989</v>
      </c>
      <c r="J428">
        <v>127</v>
      </c>
      <c r="K428" s="6">
        <v>228.6</v>
      </c>
      <c r="L428" s="5">
        <v>35806.37999999999</v>
      </c>
      <c r="M428" s="5">
        <v>0</v>
      </c>
      <c r="N428" s="29">
        <f t="shared" si="80"/>
        <v>0</v>
      </c>
      <c r="O428" s="5">
        <v>193.54799999999997</v>
      </c>
      <c r="P428" s="29">
        <f t="shared" si="81"/>
        <v>8.3333333333333332E-3</v>
      </c>
      <c r="Q428">
        <v>0</v>
      </c>
      <c r="R428" s="29">
        <v>0</v>
      </c>
      <c r="S428" s="6">
        <v>33.793103448275865</v>
      </c>
      <c r="T428" s="6">
        <v>0</v>
      </c>
      <c r="U428" s="6">
        <f t="shared" si="82"/>
        <v>0</v>
      </c>
      <c r="V428" s="6">
        <v>1475.8620689655172</v>
      </c>
      <c r="W428" s="6">
        <v>1627.5862068965516</v>
      </c>
      <c r="X428" s="6">
        <f t="shared" si="88"/>
        <v>755.85756504846358</v>
      </c>
      <c r="Y428" s="5">
        <v>146294.72</v>
      </c>
      <c r="Z428" s="6">
        <f t="shared" ref="Z428:Z491" si="92">+SQRT(S428)</f>
        <v>5.8131835897617981</v>
      </c>
      <c r="AA428" s="5">
        <f t="shared" si="83"/>
        <v>2.479166666666667</v>
      </c>
      <c r="AB428" s="6">
        <f t="shared" si="84"/>
        <v>3.3055555555555554</v>
      </c>
      <c r="AC428" s="4">
        <v>0.64300000000000002</v>
      </c>
      <c r="AD428" s="28" t="s">
        <v>776</v>
      </c>
      <c r="AE428" s="6">
        <v>0</v>
      </c>
      <c r="AF428" s="4">
        <f t="shared" si="90"/>
        <v>0.12090385761944536</v>
      </c>
      <c r="AG428" s="4">
        <f t="shared" si="86"/>
        <v>0.36394557823129248</v>
      </c>
      <c r="AH428" s="6">
        <f t="shared" si="87"/>
        <v>1</v>
      </c>
      <c r="AI428" s="6">
        <v>64.413520939083995</v>
      </c>
      <c r="AJ428" s="6">
        <f t="shared" si="89"/>
        <v>4.447398152599936</v>
      </c>
      <c r="AK428" s="4">
        <v>0.13160668002591647</v>
      </c>
      <c r="AL428" t="s">
        <v>388</v>
      </c>
    </row>
    <row r="429" spans="1:38" x14ac:dyDescent="0.3">
      <c r="A429" s="21" t="s">
        <v>646</v>
      </c>
      <c r="B429" s="2" t="s">
        <v>668</v>
      </c>
      <c r="D429" t="s">
        <v>18</v>
      </c>
      <c r="E429" s="13">
        <v>304.79999999999995</v>
      </c>
      <c r="F429">
        <v>609.59999999999991</v>
      </c>
      <c r="G429">
        <v>76.199999999999989</v>
      </c>
      <c r="H429">
        <v>152.39999999999998</v>
      </c>
      <c r="I429">
        <v>76.199999999999989</v>
      </c>
      <c r="J429">
        <v>127</v>
      </c>
      <c r="K429" s="6">
        <v>215.89999999999998</v>
      </c>
      <c r="L429" s="5">
        <v>35806.37999999999</v>
      </c>
      <c r="M429" s="5">
        <v>0</v>
      </c>
      <c r="N429" s="29">
        <f t="shared" si="80"/>
        <v>0</v>
      </c>
      <c r="O429" s="5">
        <v>193.54799999999997</v>
      </c>
      <c r="P429" s="29">
        <f t="shared" si="81"/>
        <v>8.3333333333333332E-3</v>
      </c>
      <c r="Q429">
        <v>0</v>
      </c>
      <c r="R429" s="29">
        <v>0</v>
      </c>
      <c r="S429" s="6">
        <v>35.172413793103445</v>
      </c>
      <c r="T429" s="6">
        <v>0</v>
      </c>
      <c r="U429" s="6">
        <f t="shared" si="82"/>
        <v>0</v>
      </c>
      <c r="V429" s="6">
        <v>1475.8620689655172</v>
      </c>
      <c r="W429" s="6">
        <v>1627.5862068965516</v>
      </c>
      <c r="X429" s="6">
        <f t="shared" si="88"/>
        <v>551.55310310620632</v>
      </c>
      <c r="Y429" s="5">
        <v>106752.00000000001</v>
      </c>
      <c r="Z429" s="6">
        <f t="shared" si="92"/>
        <v>5.9306335068948108</v>
      </c>
      <c r="AA429" s="5">
        <f t="shared" si="83"/>
        <v>2</v>
      </c>
      <c r="AB429" s="6">
        <f t="shared" si="84"/>
        <v>2.8235294117647056</v>
      </c>
      <c r="AC429" s="4">
        <v>0.64300000000000002</v>
      </c>
      <c r="AD429" s="28" t="s">
        <v>776</v>
      </c>
      <c r="AE429" s="6">
        <v>0</v>
      </c>
      <c r="AF429" s="4">
        <f t="shared" si="90"/>
        <v>8.4764387864758817E-2</v>
      </c>
      <c r="AG429" s="4">
        <f t="shared" si="86"/>
        <v>0.34967320261437912</v>
      </c>
      <c r="AH429" s="6">
        <f t="shared" si="87"/>
        <v>1</v>
      </c>
      <c r="AI429" s="6">
        <v>61.960792492928</v>
      </c>
      <c r="AJ429" s="6">
        <f t="shared" si="89"/>
        <v>4.4162827084625906</v>
      </c>
      <c r="AK429" s="4">
        <v>0.12556097896609328</v>
      </c>
      <c r="AL429" t="s">
        <v>387</v>
      </c>
    </row>
    <row r="430" spans="1:38" x14ac:dyDescent="0.3">
      <c r="A430" s="21" t="s">
        <v>646</v>
      </c>
      <c r="B430" s="2" t="s">
        <v>669</v>
      </c>
      <c r="D430" t="s">
        <v>18</v>
      </c>
      <c r="E430" s="13">
        <v>304.79999999999995</v>
      </c>
      <c r="F430">
        <v>863.59999999999991</v>
      </c>
      <c r="G430">
        <v>76.199999999999989</v>
      </c>
      <c r="H430">
        <v>152.39999999999998</v>
      </c>
      <c r="I430">
        <v>76.199999999999989</v>
      </c>
      <c r="J430">
        <v>127</v>
      </c>
      <c r="K430" s="6">
        <v>228.6</v>
      </c>
      <c r="L430" s="5">
        <v>35806.37999999999</v>
      </c>
      <c r="M430" s="5">
        <v>0</v>
      </c>
      <c r="N430" s="29">
        <f t="shared" si="80"/>
        <v>0</v>
      </c>
      <c r="O430" s="5">
        <v>193.54799999999997</v>
      </c>
      <c r="P430" s="29">
        <f t="shared" si="81"/>
        <v>8.3333333333333332E-3</v>
      </c>
      <c r="Q430">
        <v>0</v>
      </c>
      <c r="R430" s="29">
        <v>0</v>
      </c>
      <c r="S430" s="6">
        <v>35.172413793103445</v>
      </c>
      <c r="T430" s="6">
        <v>0</v>
      </c>
      <c r="U430" s="6">
        <f t="shared" si="82"/>
        <v>0</v>
      </c>
      <c r="V430" s="6">
        <v>1475.8620689655172</v>
      </c>
      <c r="W430" s="6">
        <v>1627.5862068965516</v>
      </c>
      <c r="X430" s="6">
        <f t="shared" si="88"/>
        <v>659.56558579783837</v>
      </c>
      <c r="Y430" s="5">
        <v>127657.60000000001</v>
      </c>
      <c r="Z430" s="6">
        <f t="shared" si="92"/>
        <v>5.9306335068948108</v>
      </c>
      <c r="AA430" s="5">
        <f t="shared" si="83"/>
        <v>2.8333333333333335</v>
      </c>
      <c r="AB430" s="6">
        <f t="shared" si="84"/>
        <v>3.7777777777777777</v>
      </c>
      <c r="AC430" s="4">
        <v>0.64300000000000002</v>
      </c>
      <c r="AD430" s="28" t="s">
        <v>776</v>
      </c>
      <c r="AE430" s="6">
        <v>0</v>
      </c>
      <c r="AF430" s="4">
        <f t="shared" si="90"/>
        <v>0.10136408048827407</v>
      </c>
      <c r="AG430" s="4">
        <f t="shared" si="86"/>
        <v>0.34967320261437912</v>
      </c>
      <c r="AH430" s="6">
        <f t="shared" si="87"/>
        <v>1</v>
      </c>
      <c r="AI430" s="6">
        <v>49.692137354432006</v>
      </c>
      <c r="AJ430" s="6">
        <f t="shared" ref="AJ430:AJ461" si="93">+AK430*S430</f>
        <v>3.3508576773369434</v>
      </c>
      <c r="AK430" s="4">
        <v>9.526948298310918E-2</v>
      </c>
      <c r="AL430" t="s">
        <v>387</v>
      </c>
    </row>
    <row r="431" spans="1:38" x14ac:dyDescent="0.3">
      <c r="A431" s="21" t="s">
        <v>646</v>
      </c>
      <c r="B431" s="2" t="s">
        <v>670</v>
      </c>
      <c r="D431" t="s">
        <v>18</v>
      </c>
      <c r="E431" s="13">
        <v>304.79999999999995</v>
      </c>
      <c r="F431">
        <v>539.75</v>
      </c>
      <c r="G431">
        <v>50.8</v>
      </c>
      <c r="H431">
        <v>127</v>
      </c>
      <c r="I431">
        <v>76.199999999999989</v>
      </c>
      <c r="J431">
        <v>127</v>
      </c>
      <c r="K431" s="6">
        <v>215.89999999999998</v>
      </c>
      <c r="L431" s="5">
        <v>28064.459999999992</v>
      </c>
      <c r="M431" s="5">
        <v>0</v>
      </c>
      <c r="N431" s="29">
        <f t="shared" ref="N431:N494" si="94">+M431/(E431*G431)</f>
        <v>0</v>
      </c>
      <c r="O431" s="5">
        <v>193.54799999999997</v>
      </c>
      <c r="P431" s="29">
        <f t="shared" ref="P431:P494" si="95">+O431/(G431*E431)</f>
        <v>1.2500000000000001E-2</v>
      </c>
      <c r="Q431">
        <v>0</v>
      </c>
      <c r="R431" s="29">
        <v>0</v>
      </c>
      <c r="S431" s="6">
        <v>30.758620689655171</v>
      </c>
      <c r="T431" s="6">
        <v>0</v>
      </c>
      <c r="U431" s="6">
        <f t="shared" ref="U431:U494" si="96">+T431</f>
        <v>0</v>
      </c>
      <c r="V431" s="6">
        <v>1475.8620689655172</v>
      </c>
      <c r="W431" s="6">
        <v>1627.5862068965516</v>
      </c>
      <c r="X431" s="6">
        <f t="shared" si="88"/>
        <v>638.4227168454338</v>
      </c>
      <c r="Y431" s="5">
        <v>123565.44</v>
      </c>
      <c r="Z431" s="6">
        <f t="shared" si="92"/>
        <v>5.5460455001428874</v>
      </c>
      <c r="AA431" s="5">
        <f t="shared" ref="AA431:AA494" si="97">+F431/E431</f>
        <v>1.7708333333333337</v>
      </c>
      <c r="AB431" s="6">
        <f t="shared" si="84"/>
        <v>2.5000000000000004</v>
      </c>
      <c r="AC431" s="4">
        <v>0.64300000000000002</v>
      </c>
      <c r="AD431" s="28" t="s">
        <v>776</v>
      </c>
      <c r="AE431" s="6">
        <v>0</v>
      </c>
      <c r="AF431" s="4">
        <f t="shared" si="90"/>
        <v>0.14314410691601656</v>
      </c>
      <c r="AG431" s="4">
        <f t="shared" si="86"/>
        <v>0.59977578475336324</v>
      </c>
      <c r="AH431" s="6">
        <f t="shared" si="87"/>
        <v>1</v>
      </c>
      <c r="AI431" s="6">
        <v>74.590739328196008</v>
      </c>
      <c r="AJ431" s="6">
        <f t="shared" si="93"/>
        <v>8.483690272227765</v>
      </c>
      <c r="AK431" s="4">
        <v>0.27581504248274125</v>
      </c>
      <c r="AL431" t="s">
        <v>387</v>
      </c>
    </row>
    <row r="432" spans="1:38" x14ac:dyDescent="0.3">
      <c r="A432" s="21" t="s">
        <v>646</v>
      </c>
      <c r="B432" s="2" t="s">
        <v>671</v>
      </c>
      <c r="D432" t="s">
        <v>18</v>
      </c>
      <c r="E432" s="13">
        <v>304.79999999999995</v>
      </c>
      <c r="F432">
        <v>863.59999999999991</v>
      </c>
      <c r="G432">
        <v>50.8</v>
      </c>
      <c r="H432">
        <v>127</v>
      </c>
      <c r="I432">
        <v>76.199999999999989</v>
      </c>
      <c r="J432">
        <v>127</v>
      </c>
      <c r="K432" s="6">
        <v>215.89999999999998</v>
      </c>
      <c r="L432" s="5">
        <v>28064.459999999992</v>
      </c>
      <c r="M432" s="5">
        <v>0</v>
      </c>
      <c r="N432" s="29">
        <f t="shared" si="94"/>
        <v>0</v>
      </c>
      <c r="O432" s="5">
        <v>193.54799999999997</v>
      </c>
      <c r="P432" s="29">
        <f t="shared" si="95"/>
        <v>1.2500000000000001E-2</v>
      </c>
      <c r="Q432">
        <v>0</v>
      </c>
      <c r="R432" s="29">
        <v>0</v>
      </c>
      <c r="S432" s="6">
        <v>34.827586206896548</v>
      </c>
      <c r="T432" s="6">
        <v>0</v>
      </c>
      <c r="U432" s="6">
        <f t="shared" si="96"/>
        <v>0</v>
      </c>
      <c r="V432" s="6">
        <v>1475.8620689655172</v>
      </c>
      <c r="W432" s="6">
        <v>1627.5862068965516</v>
      </c>
      <c r="X432" s="6">
        <f t="shared" si="88"/>
        <v>638.4227168454338</v>
      </c>
      <c r="Y432" s="5">
        <v>123565.44</v>
      </c>
      <c r="Z432" s="6">
        <f t="shared" si="92"/>
        <v>5.901490168330076</v>
      </c>
      <c r="AA432" s="5">
        <f t="shared" si="97"/>
        <v>2.8333333333333335</v>
      </c>
      <c r="AB432" s="6">
        <f t="shared" si="84"/>
        <v>4</v>
      </c>
      <c r="AC432" s="4">
        <v>0.64300000000000002</v>
      </c>
      <c r="AD432" s="28" t="s">
        <v>776</v>
      </c>
      <c r="AE432" s="6">
        <v>0</v>
      </c>
      <c r="AF432" s="4">
        <f t="shared" si="90"/>
        <v>0.12642033996939286</v>
      </c>
      <c r="AG432" s="4">
        <f t="shared" si="86"/>
        <v>0.52970297029702973</v>
      </c>
      <c r="AH432" s="6">
        <f t="shared" si="87"/>
        <v>1</v>
      </c>
      <c r="AI432" s="6">
        <v>47.081675223744</v>
      </c>
      <c r="AJ432" s="6">
        <f t="shared" si="93"/>
        <v>5.2477470496537197</v>
      </c>
      <c r="AK432" s="4">
        <v>0.15067788558411671</v>
      </c>
      <c r="AL432" t="s">
        <v>387</v>
      </c>
    </row>
    <row r="433" spans="1:38" x14ac:dyDescent="0.3">
      <c r="A433" s="21" t="s">
        <v>646</v>
      </c>
      <c r="B433" s="2" t="s">
        <v>672</v>
      </c>
      <c r="D433" t="s">
        <v>18</v>
      </c>
      <c r="E433" s="13">
        <v>304.79999999999995</v>
      </c>
      <c r="F433">
        <v>755.65</v>
      </c>
      <c r="G433">
        <v>50.8</v>
      </c>
      <c r="H433">
        <v>127</v>
      </c>
      <c r="I433">
        <v>76.199999999999989</v>
      </c>
      <c r="J433">
        <v>127</v>
      </c>
      <c r="K433" s="6">
        <v>215.89999999999998</v>
      </c>
      <c r="L433" s="5">
        <v>28064.459999999992</v>
      </c>
      <c r="M433" s="5">
        <v>0</v>
      </c>
      <c r="N433" s="29">
        <f t="shared" si="94"/>
        <v>0</v>
      </c>
      <c r="O433" s="5">
        <v>154.83839999999998</v>
      </c>
      <c r="P433" s="29">
        <f t="shared" si="95"/>
        <v>0.01</v>
      </c>
      <c r="Q433">
        <v>0</v>
      </c>
      <c r="R433" s="29">
        <v>0</v>
      </c>
      <c r="S433" s="6">
        <v>30.758620689655171</v>
      </c>
      <c r="T433" s="6">
        <v>0</v>
      </c>
      <c r="U433" s="6">
        <f t="shared" si="96"/>
        <v>0</v>
      </c>
      <c r="V433" s="6">
        <v>1475.8620689655172</v>
      </c>
      <c r="W433" s="6">
        <v>1627.5862068965516</v>
      </c>
      <c r="X433" s="6">
        <f t="shared" si="88"/>
        <v>755.80011160022332</v>
      </c>
      <c r="Y433" s="5">
        <v>117026.88</v>
      </c>
      <c r="Z433" s="6">
        <f t="shared" si="92"/>
        <v>5.5460455001428874</v>
      </c>
      <c r="AA433" s="5">
        <f t="shared" si="97"/>
        <v>2.479166666666667</v>
      </c>
      <c r="AB433" s="6">
        <f t="shared" si="84"/>
        <v>3.5000000000000004</v>
      </c>
      <c r="AC433" s="4">
        <v>0.64300000000000002</v>
      </c>
      <c r="AD433" s="28" t="s">
        <v>776</v>
      </c>
      <c r="AE433" s="6">
        <v>0</v>
      </c>
      <c r="AF433" s="4">
        <f t="shared" si="90"/>
        <v>0.1355695267444347</v>
      </c>
      <c r="AG433" s="4">
        <f t="shared" si="86"/>
        <v>0.47982062780269064</v>
      </c>
      <c r="AH433" s="6">
        <f t="shared" si="87"/>
        <v>1</v>
      </c>
      <c r="AI433" s="6">
        <v>44.668029925227998</v>
      </c>
      <c r="AJ433" s="6">
        <f t="shared" si="93"/>
        <v>4.9077196306286188</v>
      </c>
      <c r="AK433" s="4">
        <v>0.1595559072738004</v>
      </c>
      <c r="AL433" t="s">
        <v>387</v>
      </c>
    </row>
    <row r="434" spans="1:38" x14ac:dyDescent="0.3">
      <c r="A434" s="21" t="s">
        <v>646</v>
      </c>
      <c r="B434" s="2" t="s">
        <v>673</v>
      </c>
      <c r="D434" t="s">
        <v>18</v>
      </c>
      <c r="E434" s="13">
        <v>304.79999999999995</v>
      </c>
      <c r="F434">
        <v>863.59999999999991</v>
      </c>
      <c r="G434">
        <v>50.8</v>
      </c>
      <c r="H434">
        <v>127</v>
      </c>
      <c r="I434">
        <v>76.199999999999989</v>
      </c>
      <c r="J434">
        <v>127</v>
      </c>
      <c r="K434" s="6">
        <v>215.89999999999998</v>
      </c>
      <c r="L434" s="5">
        <v>28064.459999999992</v>
      </c>
      <c r="M434" s="5">
        <v>0</v>
      </c>
      <c r="N434" s="29">
        <f t="shared" si="94"/>
        <v>0</v>
      </c>
      <c r="O434" s="5">
        <v>193.54799999999997</v>
      </c>
      <c r="P434" s="29">
        <f t="shared" si="95"/>
        <v>1.2500000000000001E-2</v>
      </c>
      <c r="Q434">
        <v>0</v>
      </c>
      <c r="R434" s="29">
        <v>0</v>
      </c>
      <c r="S434" s="6">
        <v>34.482758620689658</v>
      </c>
      <c r="T434" s="6">
        <v>0</v>
      </c>
      <c r="U434" s="6">
        <f t="shared" si="96"/>
        <v>0</v>
      </c>
      <c r="V434" s="6">
        <v>1475.8620689655172</v>
      </c>
      <c r="W434" s="6">
        <v>1627.5862068965516</v>
      </c>
      <c r="X434" s="6">
        <f t="shared" si="88"/>
        <v>751.95073056812805</v>
      </c>
      <c r="Y434" s="5">
        <v>145538.56000000003</v>
      </c>
      <c r="Z434" s="6">
        <f t="shared" si="92"/>
        <v>5.8722021951470351</v>
      </c>
      <c r="AA434" s="5">
        <f t="shared" si="97"/>
        <v>2.8333333333333335</v>
      </c>
      <c r="AB434" s="6">
        <f t="shared" ref="AB434:AB497" si="98">+F434/K434</f>
        <v>4</v>
      </c>
      <c r="AC434" s="4">
        <v>0.64300000000000002</v>
      </c>
      <c r="AD434" s="28" t="s">
        <v>776</v>
      </c>
      <c r="AE434" s="6">
        <v>0</v>
      </c>
      <c r="AF434" s="4">
        <f t="shared" si="90"/>
        <v>0.15039014611362561</v>
      </c>
      <c r="AG434" s="4">
        <f t="shared" si="86"/>
        <v>0.53499999999999992</v>
      </c>
      <c r="AH434" s="6">
        <f t="shared" si="87"/>
        <v>1</v>
      </c>
      <c r="AI434" s="6">
        <v>47.556675223744001</v>
      </c>
      <c r="AJ434" s="6">
        <f t="shared" si="93"/>
        <v>5.319862041854698</v>
      </c>
      <c r="AK434" s="4">
        <v>0.15427599921378624</v>
      </c>
      <c r="AL434" t="s">
        <v>388</v>
      </c>
    </row>
    <row r="435" spans="1:38" x14ac:dyDescent="0.3">
      <c r="A435" s="21" t="s">
        <v>646</v>
      </c>
      <c r="B435" s="2" t="s">
        <v>674</v>
      </c>
      <c r="D435" t="s">
        <v>18</v>
      </c>
      <c r="E435" s="13">
        <v>304.79999999999995</v>
      </c>
      <c r="F435">
        <v>1079.5</v>
      </c>
      <c r="G435">
        <v>50.8</v>
      </c>
      <c r="H435">
        <v>127</v>
      </c>
      <c r="I435">
        <v>76.199999999999989</v>
      </c>
      <c r="J435">
        <v>127</v>
      </c>
      <c r="K435" s="6">
        <v>228.6</v>
      </c>
      <c r="L435" s="5">
        <v>28064.459999999992</v>
      </c>
      <c r="M435" s="5">
        <v>0</v>
      </c>
      <c r="N435" s="29">
        <f t="shared" si="94"/>
        <v>0</v>
      </c>
      <c r="O435" s="5">
        <v>193.54799999999997</v>
      </c>
      <c r="P435" s="29">
        <f t="shared" si="95"/>
        <v>1.2500000000000001E-2</v>
      </c>
      <c r="Q435">
        <v>0</v>
      </c>
      <c r="R435" s="29">
        <v>0</v>
      </c>
      <c r="S435" s="6">
        <v>34.827586206896548</v>
      </c>
      <c r="T435" s="6">
        <v>0</v>
      </c>
      <c r="U435" s="6">
        <f t="shared" si="96"/>
        <v>0</v>
      </c>
      <c r="V435" s="6">
        <v>1475.8620689655172</v>
      </c>
      <c r="W435" s="6">
        <v>1627.5862068965516</v>
      </c>
      <c r="X435" s="6">
        <f t="shared" si="88"/>
        <v>737.93208919751203</v>
      </c>
      <c r="Y435" s="5">
        <v>142825.28000000003</v>
      </c>
      <c r="Z435" s="6">
        <f t="shared" si="92"/>
        <v>5.901490168330076</v>
      </c>
      <c r="AA435" s="5">
        <f t="shared" si="97"/>
        <v>3.5416666666666674</v>
      </c>
      <c r="AB435" s="6">
        <f t="shared" si="98"/>
        <v>4.7222222222222223</v>
      </c>
      <c r="AC435" s="4">
        <v>0.64300000000000002</v>
      </c>
      <c r="AD435" s="28" t="s">
        <v>776</v>
      </c>
      <c r="AE435" s="6">
        <v>0</v>
      </c>
      <c r="AF435" s="4">
        <f t="shared" si="90"/>
        <v>0.1461251661777252</v>
      </c>
      <c r="AG435" s="4">
        <f t="shared" si="86"/>
        <v>0.52970297029702973</v>
      </c>
      <c r="AH435" s="6">
        <f t="shared" si="87"/>
        <v>1</v>
      </c>
      <c r="AI435" s="6">
        <v>42.108965820776</v>
      </c>
      <c r="AJ435" s="6">
        <f t="shared" si="93"/>
        <v>4.4303584756226835</v>
      </c>
      <c r="AK435" s="4">
        <v>0.1272083126663939</v>
      </c>
      <c r="AL435" t="s">
        <v>387</v>
      </c>
    </row>
    <row r="436" spans="1:38" x14ac:dyDescent="0.3">
      <c r="A436" s="21" t="s">
        <v>646</v>
      </c>
      <c r="B436" s="2" t="s">
        <v>675</v>
      </c>
      <c r="D436" t="s">
        <v>18</v>
      </c>
      <c r="E436" s="13">
        <v>304.79999999999995</v>
      </c>
      <c r="F436">
        <v>1363.98</v>
      </c>
      <c r="G436">
        <v>50.8</v>
      </c>
      <c r="H436">
        <v>120.64999999999999</v>
      </c>
      <c r="I436">
        <v>76.199999999999989</v>
      </c>
      <c r="J436">
        <v>127</v>
      </c>
      <c r="K436" s="6">
        <v>228.6</v>
      </c>
      <c r="L436" s="5">
        <v>27016.074999999997</v>
      </c>
      <c r="M436" s="5">
        <v>0</v>
      </c>
      <c r="N436" s="29">
        <f t="shared" si="94"/>
        <v>0</v>
      </c>
      <c r="O436" s="5">
        <v>193.54799999999997</v>
      </c>
      <c r="P436" s="29">
        <f t="shared" si="95"/>
        <v>1.2500000000000001E-2</v>
      </c>
      <c r="Q436">
        <v>0</v>
      </c>
      <c r="R436" s="29">
        <v>0</v>
      </c>
      <c r="S436" s="6">
        <v>34.827586206896548</v>
      </c>
      <c r="T436" s="6">
        <v>0</v>
      </c>
      <c r="U436" s="6">
        <f t="shared" si="96"/>
        <v>0</v>
      </c>
      <c r="V436" s="6">
        <v>1475.8620689655172</v>
      </c>
      <c r="W436" s="6">
        <v>1627.5862068965516</v>
      </c>
      <c r="X436" s="6">
        <f t="shared" si="88"/>
        <v>550.40403414140167</v>
      </c>
      <c r="Y436" s="5">
        <v>106529.60000000001</v>
      </c>
      <c r="Z436" s="6">
        <f t="shared" si="92"/>
        <v>5.901490168330076</v>
      </c>
      <c r="AA436" s="5">
        <f t="shared" si="97"/>
        <v>4.4750000000000005</v>
      </c>
      <c r="AB436" s="6">
        <f t="shared" si="98"/>
        <v>5.9666666666666668</v>
      </c>
      <c r="AC436" s="4">
        <v>0.64300000000000002</v>
      </c>
      <c r="AD436" s="28" t="s">
        <v>776</v>
      </c>
      <c r="AE436" s="6">
        <v>0</v>
      </c>
      <c r="AF436" s="4">
        <f t="shared" si="90"/>
        <v>0.11322039537828155</v>
      </c>
      <c r="AG436" s="4">
        <f t="shared" si="86"/>
        <v>0.52970297029702973</v>
      </c>
      <c r="AH436" s="6">
        <f t="shared" si="87"/>
        <v>1</v>
      </c>
      <c r="AI436" s="6">
        <v>29.189475542015401</v>
      </c>
      <c r="AJ436" s="6">
        <f t="shared" si="93"/>
        <v>3.0266241381916688</v>
      </c>
      <c r="AK436" s="4">
        <v>8.6903069314414258E-2</v>
      </c>
      <c r="AL436" t="s">
        <v>387</v>
      </c>
    </row>
    <row r="437" spans="1:38" x14ac:dyDescent="0.3">
      <c r="A437" s="21" t="s">
        <v>676</v>
      </c>
      <c r="B437" s="2" t="s">
        <v>603</v>
      </c>
      <c r="D437" t="s">
        <v>46</v>
      </c>
      <c r="E437" s="13">
        <v>300</v>
      </c>
      <c r="F437">
        <v>930</v>
      </c>
      <c r="G437">
        <v>75</v>
      </c>
      <c r="H437">
        <v>200</v>
      </c>
      <c r="I437">
        <v>37.5</v>
      </c>
      <c r="J437">
        <v>200</v>
      </c>
      <c r="K437" s="6">
        <v>260</v>
      </c>
      <c r="L437" s="5">
        <v>33437.5</v>
      </c>
      <c r="M437" s="5">
        <v>0</v>
      </c>
      <c r="N437" s="29">
        <f t="shared" si="94"/>
        <v>0</v>
      </c>
      <c r="O437" s="5">
        <v>269.39157004532478</v>
      </c>
      <c r="P437" s="29">
        <f t="shared" si="95"/>
        <v>1.1972958668681101E-2</v>
      </c>
      <c r="Q437">
        <v>0</v>
      </c>
      <c r="R437" s="29">
        <v>0</v>
      </c>
      <c r="S437" s="6">
        <v>38.581578947368428</v>
      </c>
      <c r="T437" s="6">
        <v>0</v>
      </c>
      <c r="U437" s="6">
        <f t="shared" si="96"/>
        <v>0</v>
      </c>
      <c r="V437" s="6">
        <v>1560</v>
      </c>
      <c r="W437" s="6">
        <v>1645</v>
      </c>
      <c r="X437" s="6">
        <f t="shared" si="88"/>
        <v>837.82549306210933</v>
      </c>
      <c r="Y437" s="5">
        <v>225703.125</v>
      </c>
      <c r="Z437" s="6">
        <f t="shared" si="92"/>
        <v>6.2114071632254495</v>
      </c>
      <c r="AA437" s="5">
        <f t="shared" si="97"/>
        <v>3.1</v>
      </c>
      <c r="AB437" s="6">
        <f t="shared" si="98"/>
        <v>3.5769230769230771</v>
      </c>
      <c r="AC437" s="4">
        <v>0.64300000000000002</v>
      </c>
      <c r="AD437" s="28" t="s">
        <v>776</v>
      </c>
      <c r="AE437" s="6">
        <v>0</v>
      </c>
      <c r="AF437" s="4">
        <f t="shared" si="90"/>
        <v>0.17495395948434622</v>
      </c>
      <c r="AG437" s="4">
        <f t="shared" si="86"/>
        <v>0.48411226374695826</v>
      </c>
      <c r="AH437" s="6">
        <f t="shared" si="87"/>
        <v>1</v>
      </c>
      <c r="AI437" s="6">
        <v>77.5</v>
      </c>
      <c r="AJ437" s="6">
        <f t="shared" si="93"/>
        <v>4.5086810289973638</v>
      </c>
      <c r="AK437" s="4">
        <v>0.11686097749259927</v>
      </c>
      <c r="AL437" t="s">
        <v>133</v>
      </c>
    </row>
    <row r="438" spans="1:38" x14ac:dyDescent="0.3">
      <c r="A438" s="21" t="s">
        <v>676</v>
      </c>
      <c r="B438" s="2" t="s">
        <v>677</v>
      </c>
      <c r="D438" t="s">
        <v>46</v>
      </c>
      <c r="E438" s="13">
        <v>300</v>
      </c>
      <c r="F438">
        <v>795</v>
      </c>
      <c r="G438">
        <v>75</v>
      </c>
      <c r="H438">
        <v>200</v>
      </c>
      <c r="I438">
        <v>37.5</v>
      </c>
      <c r="J438">
        <v>200</v>
      </c>
      <c r="K438" s="6">
        <v>260</v>
      </c>
      <c r="L438" s="5">
        <v>33437.5</v>
      </c>
      <c r="M438" s="5">
        <v>0</v>
      </c>
      <c r="N438" s="29">
        <f t="shared" si="94"/>
        <v>0</v>
      </c>
      <c r="O438" s="5">
        <v>269.39157004532478</v>
      </c>
      <c r="P438" s="29">
        <f t="shared" si="95"/>
        <v>1.1972958668681101E-2</v>
      </c>
      <c r="Q438">
        <v>0</v>
      </c>
      <c r="R438" s="29">
        <v>0</v>
      </c>
      <c r="S438" s="6">
        <v>36.236842105263165</v>
      </c>
      <c r="T438" s="6">
        <v>0</v>
      </c>
      <c r="U438" s="6">
        <f t="shared" si="96"/>
        <v>0</v>
      </c>
      <c r="V438" s="6">
        <v>1560</v>
      </c>
      <c r="W438" s="6">
        <v>1645</v>
      </c>
      <c r="X438" s="6">
        <f t="shared" si="88"/>
        <v>933.39966041882406</v>
      </c>
      <c r="Y438" s="5">
        <v>251450</v>
      </c>
      <c r="Z438" s="6">
        <f t="shared" si="92"/>
        <v>6.0197044865394487</v>
      </c>
      <c r="AA438" s="5">
        <f t="shared" si="97"/>
        <v>2.65</v>
      </c>
      <c r="AB438" s="6">
        <f t="shared" si="98"/>
        <v>3.0576923076923075</v>
      </c>
      <c r="AC438" s="4">
        <v>0.64300000000000002</v>
      </c>
      <c r="AD438" s="28" t="s">
        <v>776</v>
      </c>
      <c r="AE438" s="6">
        <v>0</v>
      </c>
      <c r="AF438" s="4">
        <f t="shared" si="90"/>
        <v>0.20752360203340592</v>
      </c>
      <c r="AG438" s="4">
        <f t="shared" si="86"/>
        <v>0.51543717493058494</v>
      </c>
      <c r="AH438" s="6">
        <f t="shared" si="87"/>
        <v>1</v>
      </c>
      <c r="AI438" s="6">
        <v>87</v>
      </c>
      <c r="AJ438" s="6">
        <f t="shared" si="93"/>
        <v>5.0613580583583309</v>
      </c>
      <c r="AK438" s="4">
        <v>0.13967436907597425</v>
      </c>
      <c r="AL438" t="s">
        <v>133</v>
      </c>
    </row>
    <row r="439" spans="1:38" x14ac:dyDescent="0.3">
      <c r="A439" s="21" t="s">
        <v>676</v>
      </c>
      <c r="B439" s="2" t="s">
        <v>678</v>
      </c>
      <c r="D439" t="s">
        <v>46</v>
      </c>
      <c r="E439" s="13">
        <v>300</v>
      </c>
      <c r="F439">
        <v>770</v>
      </c>
      <c r="G439">
        <v>75</v>
      </c>
      <c r="H439">
        <v>200</v>
      </c>
      <c r="I439">
        <v>37.5</v>
      </c>
      <c r="J439">
        <v>200</v>
      </c>
      <c r="K439" s="6">
        <v>260</v>
      </c>
      <c r="L439" s="5">
        <v>33437.5</v>
      </c>
      <c r="M439" s="5">
        <v>0</v>
      </c>
      <c r="N439" s="29">
        <f t="shared" si="94"/>
        <v>0</v>
      </c>
      <c r="O439" s="5">
        <v>269.39157004532478</v>
      </c>
      <c r="P439" s="29">
        <f t="shared" si="95"/>
        <v>1.1972958668681101E-2</v>
      </c>
      <c r="Q439">
        <v>0</v>
      </c>
      <c r="R439" s="29">
        <v>0</v>
      </c>
      <c r="S439" s="6">
        <v>36.236842105263165</v>
      </c>
      <c r="T439" s="6">
        <v>0</v>
      </c>
      <c r="U439" s="6">
        <f t="shared" si="96"/>
        <v>0</v>
      </c>
      <c r="V439" s="6">
        <v>1560</v>
      </c>
      <c r="W439" s="6">
        <v>1645</v>
      </c>
      <c r="X439" s="6">
        <f t="shared" si="88"/>
        <v>933.39966041882406</v>
      </c>
      <c r="Y439" s="5">
        <v>251450</v>
      </c>
      <c r="Z439" s="6">
        <f t="shared" si="92"/>
        <v>6.0197044865394487</v>
      </c>
      <c r="AA439" s="5">
        <f t="shared" si="97"/>
        <v>2.5666666666666669</v>
      </c>
      <c r="AB439" s="6">
        <f t="shared" si="98"/>
        <v>2.9615384615384617</v>
      </c>
      <c r="AC439" s="4">
        <v>0.64300000000000002</v>
      </c>
      <c r="AD439" s="28" t="s">
        <v>776</v>
      </c>
      <c r="AE439" s="6">
        <v>0</v>
      </c>
      <c r="AF439" s="4">
        <f t="shared" si="90"/>
        <v>0.20752360203340592</v>
      </c>
      <c r="AG439" s="4">
        <f t="shared" si="86"/>
        <v>0.51543717493058494</v>
      </c>
      <c r="AH439" s="6">
        <f t="shared" si="87"/>
        <v>1</v>
      </c>
      <c r="AI439" s="6">
        <v>87.9</v>
      </c>
      <c r="AJ439" s="6">
        <f t="shared" si="93"/>
        <v>5.1137169348241072</v>
      </c>
      <c r="AK439" s="4">
        <v>0.14111927634227744</v>
      </c>
      <c r="AL439" t="s">
        <v>133</v>
      </c>
    </row>
    <row r="440" spans="1:38" x14ac:dyDescent="0.3">
      <c r="A440" s="21" t="s">
        <v>676</v>
      </c>
      <c r="B440" s="2" t="s">
        <v>679</v>
      </c>
      <c r="D440" t="s">
        <v>46</v>
      </c>
      <c r="E440" s="13">
        <v>300</v>
      </c>
      <c r="F440">
        <v>770</v>
      </c>
      <c r="G440">
        <v>75</v>
      </c>
      <c r="H440">
        <v>200</v>
      </c>
      <c r="I440">
        <v>37.5</v>
      </c>
      <c r="J440">
        <v>200</v>
      </c>
      <c r="K440" s="6">
        <v>260</v>
      </c>
      <c r="L440" s="5">
        <v>33437.5</v>
      </c>
      <c r="M440" s="5">
        <v>0</v>
      </c>
      <c r="N440" s="29">
        <f t="shared" si="94"/>
        <v>0</v>
      </c>
      <c r="O440" s="5">
        <v>269.39157004532478</v>
      </c>
      <c r="P440" s="29">
        <f t="shared" si="95"/>
        <v>1.1972958668681101E-2</v>
      </c>
      <c r="Q440">
        <v>0</v>
      </c>
      <c r="R440" s="29">
        <v>0</v>
      </c>
      <c r="S440" s="6">
        <v>31.050000000000004</v>
      </c>
      <c r="T440" s="6">
        <v>0</v>
      </c>
      <c r="U440" s="6">
        <f t="shared" si="96"/>
        <v>0</v>
      </c>
      <c r="V440" s="6">
        <v>1560</v>
      </c>
      <c r="W440" s="6">
        <v>1645</v>
      </c>
      <c r="X440" s="6">
        <f t="shared" si="88"/>
        <v>922.22865384466252</v>
      </c>
      <c r="Y440" s="5">
        <v>248440.625</v>
      </c>
      <c r="Z440" s="6">
        <f t="shared" si="92"/>
        <v>5.5722526863020132</v>
      </c>
      <c r="AA440" s="5">
        <f t="shared" si="97"/>
        <v>2.5666666666666669</v>
      </c>
      <c r="AB440" s="6">
        <f t="shared" si="98"/>
        <v>2.9615384615384617</v>
      </c>
      <c r="AC440" s="4">
        <v>0.64300000000000002</v>
      </c>
      <c r="AD440" s="28" t="s">
        <v>776</v>
      </c>
      <c r="AE440" s="6">
        <v>0</v>
      </c>
      <c r="AF440" s="4">
        <f t="shared" si="90"/>
        <v>0.23929146537842189</v>
      </c>
      <c r="AG440" s="4">
        <f t="shared" si="86"/>
        <v>0.60153995243615177</v>
      </c>
      <c r="AH440" s="6">
        <f t="shared" si="87"/>
        <v>1</v>
      </c>
      <c r="AI440" s="6">
        <v>75.599999999999994</v>
      </c>
      <c r="AJ440" s="6">
        <f t="shared" si="93"/>
        <v>4.3981456231251705</v>
      </c>
      <c r="AK440" s="4">
        <v>0.14164720203301676</v>
      </c>
      <c r="AL440" t="s">
        <v>133</v>
      </c>
    </row>
    <row r="441" spans="1:38" x14ac:dyDescent="0.3">
      <c r="A441" s="21" t="s">
        <v>676</v>
      </c>
      <c r="B441" s="2" t="s">
        <v>680</v>
      </c>
      <c r="D441" t="s">
        <v>46</v>
      </c>
      <c r="E441" s="13">
        <v>300</v>
      </c>
      <c r="F441">
        <v>905</v>
      </c>
      <c r="G441">
        <v>75</v>
      </c>
      <c r="H441">
        <v>200</v>
      </c>
      <c r="I441">
        <v>37.5</v>
      </c>
      <c r="J441">
        <v>200</v>
      </c>
      <c r="K441" s="6">
        <v>260</v>
      </c>
      <c r="L441" s="5">
        <v>33437.5</v>
      </c>
      <c r="M441" s="5">
        <v>0</v>
      </c>
      <c r="N441" s="29">
        <f t="shared" si="94"/>
        <v>0</v>
      </c>
      <c r="O441" s="5">
        <v>269.39157004532478</v>
      </c>
      <c r="P441" s="29">
        <f t="shared" si="95"/>
        <v>1.1972958668681101E-2</v>
      </c>
      <c r="Q441">
        <v>0</v>
      </c>
      <c r="R441" s="29">
        <v>0</v>
      </c>
      <c r="S441" s="6">
        <v>29.060526315789478</v>
      </c>
      <c r="T441" s="6">
        <v>0</v>
      </c>
      <c r="U441" s="6">
        <f t="shared" si="96"/>
        <v>0</v>
      </c>
      <c r="V441" s="6">
        <v>1560</v>
      </c>
      <c r="W441" s="6">
        <v>1645</v>
      </c>
      <c r="X441" s="6">
        <f t="shared" si="88"/>
        <v>667.77794854431829</v>
      </c>
      <c r="Y441" s="5">
        <v>179893.75</v>
      </c>
      <c r="Z441" s="6">
        <f t="shared" si="92"/>
        <v>5.3907816052766853</v>
      </c>
      <c r="AA441" s="5">
        <f t="shared" si="97"/>
        <v>3.0166666666666666</v>
      </c>
      <c r="AB441" s="6">
        <f t="shared" si="98"/>
        <v>3.4807692307692308</v>
      </c>
      <c r="AC441" s="4">
        <v>0.64300000000000002</v>
      </c>
      <c r="AD441" s="28" t="s">
        <v>776</v>
      </c>
      <c r="AE441" s="6">
        <v>0</v>
      </c>
      <c r="AF441" s="4">
        <f t="shared" si="90"/>
        <v>0.18513085212351713</v>
      </c>
      <c r="AG441" s="4">
        <f t="shared" si="86"/>
        <v>0.64272117167383458</v>
      </c>
      <c r="AH441" s="6">
        <f t="shared" si="87"/>
        <v>1</v>
      </c>
      <c r="AI441" s="6">
        <v>64.5</v>
      </c>
      <c r="AJ441" s="6">
        <f t="shared" si="93"/>
        <v>3.7523861467139352</v>
      </c>
      <c r="AK441" s="4">
        <v>0.12912313101071224</v>
      </c>
      <c r="AL441" t="s">
        <v>133</v>
      </c>
    </row>
    <row r="442" spans="1:38" x14ac:dyDescent="0.3">
      <c r="A442" s="21" t="s">
        <v>676</v>
      </c>
      <c r="B442" s="2" t="s">
        <v>604</v>
      </c>
      <c r="D442" t="s">
        <v>46</v>
      </c>
      <c r="E442" s="13">
        <v>300</v>
      </c>
      <c r="F442">
        <v>1060</v>
      </c>
      <c r="G442">
        <v>50</v>
      </c>
      <c r="H442">
        <v>200</v>
      </c>
      <c r="I442">
        <v>37.5</v>
      </c>
      <c r="J442">
        <v>185</v>
      </c>
      <c r="K442" s="6">
        <v>260</v>
      </c>
      <c r="L442" s="5">
        <v>29250</v>
      </c>
      <c r="M442" s="5">
        <v>0</v>
      </c>
      <c r="N442" s="29">
        <f t="shared" si="94"/>
        <v>0</v>
      </c>
      <c r="O442" s="5">
        <v>269.39157004532478</v>
      </c>
      <c r="P442" s="29">
        <f t="shared" si="95"/>
        <v>1.7959438003021654E-2</v>
      </c>
      <c r="Q442">
        <v>0</v>
      </c>
      <c r="R442" s="29">
        <v>0</v>
      </c>
      <c r="S442" s="6">
        <v>35.881578947368432</v>
      </c>
      <c r="T442" s="6">
        <v>0</v>
      </c>
      <c r="U442" s="6">
        <f t="shared" si="96"/>
        <v>0</v>
      </c>
      <c r="V442" s="6">
        <v>1560</v>
      </c>
      <c r="W442" s="6">
        <v>1645</v>
      </c>
      <c r="X442" s="6">
        <f t="shared" si="88"/>
        <v>767.64651531303161</v>
      </c>
      <c r="Y442" s="5">
        <v>206797.50000000003</v>
      </c>
      <c r="Z442" s="6">
        <f t="shared" si="92"/>
        <v>5.9901234500941989</v>
      </c>
      <c r="AA442" s="5">
        <f t="shared" si="97"/>
        <v>3.5333333333333332</v>
      </c>
      <c r="AB442" s="6">
        <f t="shared" si="98"/>
        <v>4.0769230769230766</v>
      </c>
      <c r="AC442" s="4">
        <v>0.64300000000000002</v>
      </c>
      <c r="AD442" s="28" t="s">
        <v>776</v>
      </c>
      <c r="AE442" s="6">
        <v>0</v>
      </c>
      <c r="AF442" s="4">
        <f t="shared" si="90"/>
        <v>0.19703703703703704</v>
      </c>
      <c r="AG442" s="4">
        <f t="shared" si="86"/>
        <v>0.7808107699443515</v>
      </c>
      <c r="AH442" s="6">
        <f t="shared" si="87"/>
        <v>1</v>
      </c>
      <c r="AI442" s="6">
        <v>48.9</v>
      </c>
      <c r="AJ442" s="6">
        <f t="shared" si="93"/>
        <v>4.2576172322175365</v>
      </c>
      <c r="AK442" s="4">
        <v>0.11865746595105708</v>
      </c>
      <c r="AL442" t="s">
        <v>133</v>
      </c>
    </row>
    <row r="443" spans="1:38" x14ac:dyDescent="0.3">
      <c r="A443" s="21" t="s">
        <v>676</v>
      </c>
      <c r="B443" s="2" t="s">
        <v>681</v>
      </c>
      <c r="D443" t="s">
        <v>46</v>
      </c>
      <c r="E443" s="13">
        <v>300</v>
      </c>
      <c r="F443">
        <v>705</v>
      </c>
      <c r="G443">
        <v>50</v>
      </c>
      <c r="H443">
        <v>200</v>
      </c>
      <c r="I443">
        <v>37.5</v>
      </c>
      <c r="J443">
        <v>185</v>
      </c>
      <c r="K443" s="6">
        <v>260</v>
      </c>
      <c r="L443" s="5">
        <v>29250</v>
      </c>
      <c r="M443" s="5">
        <v>0</v>
      </c>
      <c r="N443" s="29">
        <f t="shared" si="94"/>
        <v>0</v>
      </c>
      <c r="O443" s="5">
        <v>269.39157004532478</v>
      </c>
      <c r="P443" s="29">
        <f t="shared" si="95"/>
        <v>1.7959438003021654E-2</v>
      </c>
      <c r="Q443">
        <v>0</v>
      </c>
      <c r="R443" s="29">
        <v>0</v>
      </c>
      <c r="S443" s="6">
        <v>38.01315789473685</v>
      </c>
      <c r="T443" s="6">
        <v>0</v>
      </c>
      <c r="U443" s="6">
        <f t="shared" si="96"/>
        <v>0</v>
      </c>
      <c r="V443" s="6">
        <v>1560</v>
      </c>
      <c r="W443" s="6">
        <v>1645</v>
      </c>
      <c r="X443" s="6">
        <f t="shared" si="88"/>
        <v>853.42314149369565</v>
      </c>
      <c r="Y443" s="5">
        <v>229905.00000000003</v>
      </c>
      <c r="Z443" s="6">
        <f t="shared" si="92"/>
        <v>6.1654811567903485</v>
      </c>
      <c r="AA443" s="5">
        <f t="shared" si="97"/>
        <v>2.35</v>
      </c>
      <c r="AB443" s="6">
        <f t="shared" si="98"/>
        <v>2.7115384615384617</v>
      </c>
      <c r="AC443" s="4">
        <v>0.64300000000000002</v>
      </c>
      <c r="AD443" s="28" t="s">
        <v>776</v>
      </c>
      <c r="AE443" s="6">
        <v>0</v>
      </c>
      <c r="AF443" s="4">
        <f t="shared" si="90"/>
        <v>0.20677050882658357</v>
      </c>
      <c r="AG443" s="4">
        <f t="shared" si="86"/>
        <v>0.73702698845214498</v>
      </c>
      <c r="AH443" s="6">
        <f t="shared" si="87"/>
        <v>1</v>
      </c>
      <c r="AI443" s="6">
        <v>62.3</v>
      </c>
      <c r="AJ443" s="6">
        <f t="shared" si="93"/>
        <v>5.3419363978111498</v>
      </c>
      <c r="AK443" s="4">
        <v>0.14052861413418044</v>
      </c>
      <c r="AL443" t="s">
        <v>133</v>
      </c>
    </row>
    <row r="444" spans="1:38" x14ac:dyDescent="0.3">
      <c r="A444" s="21" t="s">
        <v>676</v>
      </c>
      <c r="B444" s="2" t="s">
        <v>682</v>
      </c>
      <c r="D444" t="s">
        <v>46</v>
      </c>
      <c r="E444" s="13">
        <v>300</v>
      </c>
      <c r="F444">
        <v>1060</v>
      </c>
      <c r="G444">
        <v>75</v>
      </c>
      <c r="H444">
        <v>200</v>
      </c>
      <c r="I444">
        <v>57.5</v>
      </c>
      <c r="J444">
        <v>160</v>
      </c>
      <c r="K444" s="6">
        <v>260</v>
      </c>
      <c r="L444" s="5">
        <v>38437.5</v>
      </c>
      <c r="M444" s="5">
        <v>0</v>
      </c>
      <c r="N444" s="29">
        <f t="shared" si="94"/>
        <v>0</v>
      </c>
      <c r="O444" s="5">
        <v>269.39157004532478</v>
      </c>
      <c r="P444" s="29">
        <f t="shared" si="95"/>
        <v>1.1972958668681101E-2</v>
      </c>
      <c r="Q444">
        <v>0</v>
      </c>
      <c r="R444" s="29">
        <v>0</v>
      </c>
      <c r="S444" s="6">
        <v>24.868421052631579</v>
      </c>
      <c r="T444" s="6">
        <v>0</v>
      </c>
      <c r="U444" s="6">
        <f t="shared" si="96"/>
        <v>0</v>
      </c>
      <c r="V444" s="6">
        <v>1560</v>
      </c>
      <c r="W444" s="6">
        <v>1645</v>
      </c>
      <c r="X444" s="6">
        <f t="shared" si="88"/>
        <v>743.3765465129685</v>
      </c>
      <c r="Y444" s="5">
        <v>200259.375</v>
      </c>
      <c r="Z444" s="6">
        <f t="shared" si="92"/>
        <v>4.9868247465327649</v>
      </c>
      <c r="AA444" s="5">
        <f t="shared" si="97"/>
        <v>3.5333333333333332</v>
      </c>
      <c r="AB444" s="6">
        <f t="shared" si="98"/>
        <v>4.0769230769230766</v>
      </c>
      <c r="AC444" s="4">
        <v>0.64300000000000002</v>
      </c>
      <c r="AD444" s="28" t="s">
        <v>776</v>
      </c>
      <c r="AE444" s="6">
        <v>0</v>
      </c>
      <c r="AF444" s="4">
        <f t="shared" si="90"/>
        <v>0.2095026455026455</v>
      </c>
      <c r="AG444" s="4">
        <f t="shared" si="86"/>
        <v>0.75106559775599535</v>
      </c>
      <c r="AH444" s="6">
        <f t="shared" si="87"/>
        <v>1</v>
      </c>
      <c r="AI444" s="6">
        <v>52.8</v>
      </c>
      <c r="AJ444" s="6">
        <f t="shared" si="93"/>
        <v>3.1972105082250279</v>
      </c>
      <c r="AK444" s="4">
        <v>0.12856507863762018</v>
      </c>
      <c r="AL444" t="s">
        <v>133</v>
      </c>
    </row>
    <row r="445" spans="1:38" x14ac:dyDescent="0.3">
      <c r="A445" s="21" t="s">
        <v>676</v>
      </c>
      <c r="B445" s="2" t="s">
        <v>683</v>
      </c>
      <c r="D445" t="s">
        <v>46</v>
      </c>
      <c r="E445" s="13">
        <v>300</v>
      </c>
      <c r="F445">
        <v>1325</v>
      </c>
      <c r="G445">
        <v>75</v>
      </c>
      <c r="H445">
        <v>200</v>
      </c>
      <c r="I445">
        <v>57.5</v>
      </c>
      <c r="J445">
        <v>160</v>
      </c>
      <c r="K445" s="6">
        <v>225.00000000000003</v>
      </c>
      <c r="L445" s="5">
        <v>38437.5</v>
      </c>
      <c r="M445" s="5">
        <v>0</v>
      </c>
      <c r="N445" s="29">
        <f t="shared" si="94"/>
        <v>0</v>
      </c>
      <c r="O445" s="5">
        <v>245.43692606170259</v>
      </c>
      <c r="P445" s="29">
        <f t="shared" si="95"/>
        <v>1.0908307824964559E-2</v>
      </c>
      <c r="Q445">
        <v>0</v>
      </c>
      <c r="R445" s="29">
        <v>0</v>
      </c>
      <c r="S445" s="6">
        <v>26.431578947368426</v>
      </c>
      <c r="T445" s="6">
        <v>0</v>
      </c>
      <c r="U445" s="6">
        <f t="shared" si="96"/>
        <v>0</v>
      </c>
      <c r="V445" s="6">
        <v>1570</v>
      </c>
      <c r="W445" s="6">
        <v>1740</v>
      </c>
      <c r="X445" s="6">
        <f t="shared" si="88"/>
        <v>399.35158320618376</v>
      </c>
      <c r="Y445" s="5">
        <v>98015.625</v>
      </c>
      <c r="Z445" s="6">
        <f t="shared" si="92"/>
        <v>5.1411651351973147</v>
      </c>
      <c r="AA445" s="5">
        <f t="shared" si="97"/>
        <v>4.416666666666667</v>
      </c>
      <c r="AB445" s="6">
        <f t="shared" si="98"/>
        <v>5.8888888888888884</v>
      </c>
      <c r="AC445" s="4">
        <v>0.64300000000000002</v>
      </c>
      <c r="AD445" s="28" t="s">
        <v>776</v>
      </c>
      <c r="AE445" s="6">
        <v>0</v>
      </c>
      <c r="AF445" s="4">
        <f t="shared" si="90"/>
        <v>9.6475507765830332E-2</v>
      </c>
      <c r="AG445" s="4">
        <f t="shared" si="86"/>
        <v>0.64793871449361351</v>
      </c>
      <c r="AH445" s="6">
        <f t="shared" si="87"/>
        <v>1</v>
      </c>
      <c r="AI445" s="6">
        <v>40.9</v>
      </c>
      <c r="AJ445" s="6">
        <f t="shared" si="93"/>
        <v>2.9540584490242892</v>
      </c>
      <c r="AK445" s="4">
        <v>0.11176246621159197</v>
      </c>
      <c r="AL445" t="s">
        <v>133</v>
      </c>
    </row>
    <row r="446" spans="1:38" x14ac:dyDescent="0.3">
      <c r="A446" s="21" t="s">
        <v>676</v>
      </c>
      <c r="B446" s="2" t="s">
        <v>684</v>
      </c>
      <c r="D446" t="s">
        <v>46</v>
      </c>
      <c r="E446" s="13">
        <v>300</v>
      </c>
      <c r="F446">
        <v>1180</v>
      </c>
      <c r="G446">
        <v>75</v>
      </c>
      <c r="H446">
        <v>200</v>
      </c>
      <c r="I446">
        <v>57.5</v>
      </c>
      <c r="J446">
        <v>160</v>
      </c>
      <c r="K446" s="6">
        <v>260</v>
      </c>
      <c r="L446" s="5">
        <v>38437.5</v>
      </c>
      <c r="M446" s="5">
        <v>0</v>
      </c>
      <c r="N446" s="29">
        <f t="shared" si="94"/>
        <v>0</v>
      </c>
      <c r="O446" s="5">
        <v>245.43692606170259</v>
      </c>
      <c r="P446" s="29">
        <f t="shared" si="95"/>
        <v>1.0908307824964559E-2</v>
      </c>
      <c r="Q446">
        <v>0</v>
      </c>
      <c r="R446" s="29">
        <v>0</v>
      </c>
      <c r="S446" s="6">
        <v>36.236842105263165</v>
      </c>
      <c r="T446" s="6">
        <v>0</v>
      </c>
      <c r="U446" s="6">
        <f t="shared" si="96"/>
        <v>0</v>
      </c>
      <c r="V446" s="6">
        <v>1570</v>
      </c>
      <c r="W446" s="6">
        <v>1740</v>
      </c>
      <c r="X446" s="6">
        <f t="shared" si="88"/>
        <v>383.6907368059413</v>
      </c>
      <c r="Y446" s="5">
        <v>94171.875</v>
      </c>
      <c r="Z446" s="6">
        <f t="shared" si="92"/>
        <v>6.0197044865394487</v>
      </c>
      <c r="AA446" s="5">
        <f t="shared" si="97"/>
        <v>3.9333333333333331</v>
      </c>
      <c r="AB446" s="6">
        <f t="shared" si="98"/>
        <v>4.5384615384615383</v>
      </c>
      <c r="AC446" s="4">
        <v>0.64300000000000002</v>
      </c>
      <c r="AD446" s="28" t="s">
        <v>776</v>
      </c>
      <c r="AE446" s="6">
        <v>0</v>
      </c>
      <c r="AF446" s="4">
        <f t="shared" si="90"/>
        <v>6.7610748002904855E-2</v>
      </c>
      <c r="AG446" s="4">
        <f t="shared" si="86"/>
        <v>0.47261412116004753</v>
      </c>
      <c r="AH446" s="6">
        <f t="shared" si="87"/>
        <v>1</v>
      </c>
      <c r="AI446" s="6">
        <v>54.5</v>
      </c>
      <c r="AJ446" s="6">
        <f t="shared" si="93"/>
        <v>3.2252599161147897</v>
      </c>
      <c r="AK446" s="4">
        <v>8.9004994054002889E-2</v>
      </c>
      <c r="AL446" t="s">
        <v>133</v>
      </c>
    </row>
    <row r="447" spans="1:38" x14ac:dyDescent="0.3">
      <c r="A447" s="21" t="s">
        <v>676</v>
      </c>
      <c r="B447" s="2" t="s">
        <v>685</v>
      </c>
      <c r="D447" t="s">
        <v>46</v>
      </c>
      <c r="E447" s="13">
        <v>300</v>
      </c>
      <c r="F447">
        <v>1060</v>
      </c>
      <c r="G447">
        <v>50</v>
      </c>
      <c r="H447">
        <v>200</v>
      </c>
      <c r="I447">
        <v>57.5</v>
      </c>
      <c r="J447">
        <v>145</v>
      </c>
      <c r="K447" s="6">
        <v>260</v>
      </c>
      <c r="L447" s="5">
        <v>35250</v>
      </c>
      <c r="M447" s="5">
        <v>0</v>
      </c>
      <c r="N447" s="29">
        <f t="shared" si="94"/>
        <v>0</v>
      </c>
      <c r="O447" s="5">
        <v>269.39157004532478</v>
      </c>
      <c r="P447" s="29">
        <f t="shared" si="95"/>
        <v>1.7959438003021654E-2</v>
      </c>
      <c r="Q447">
        <v>0</v>
      </c>
      <c r="R447" s="29">
        <v>0</v>
      </c>
      <c r="S447" s="6">
        <v>31.973684210526322</v>
      </c>
      <c r="T447" s="6">
        <v>0</v>
      </c>
      <c r="U447" s="6">
        <f t="shared" si="96"/>
        <v>0</v>
      </c>
      <c r="V447" s="6">
        <v>1560</v>
      </c>
      <c r="W447" s="6">
        <v>1645</v>
      </c>
      <c r="X447" s="6">
        <f t="shared" si="88"/>
        <v>694.81572852672275</v>
      </c>
      <c r="Y447" s="5">
        <v>187177.5</v>
      </c>
      <c r="Z447" s="6">
        <f t="shared" si="92"/>
        <v>5.6545277619378895</v>
      </c>
      <c r="AA447" s="5">
        <f t="shared" si="97"/>
        <v>3.5333333333333332</v>
      </c>
      <c r="AB447" s="6">
        <f t="shared" si="98"/>
        <v>4.0769230769230766</v>
      </c>
      <c r="AC447" s="4">
        <v>0.64300000000000002</v>
      </c>
      <c r="AD447" s="28" t="s">
        <v>776</v>
      </c>
      <c r="AE447" s="6">
        <v>0</v>
      </c>
      <c r="AF447" s="4">
        <f t="shared" si="90"/>
        <v>0.16607407407407404</v>
      </c>
      <c r="AG447" s="4">
        <f t="shared" si="86"/>
        <v>0.87624319738199463</v>
      </c>
      <c r="AH447" s="6">
        <f t="shared" si="87"/>
        <v>1</v>
      </c>
      <c r="AI447" s="6">
        <v>43.9</v>
      </c>
      <c r="AJ447" s="6">
        <f t="shared" si="93"/>
        <v>3.8193094539698809</v>
      </c>
      <c r="AK447" s="4">
        <v>0.11945165370440777</v>
      </c>
      <c r="AL447" t="s">
        <v>133</v>
      </c>
    </row>
    <row r="448" spans="1:38" x14ac:dyDescent="0.3">
      <c r="A448" s="21" t="s">
        <v>676</v>
      </c>
      <c r="B448" s="2" t="s">
        <v>686</v>
      </c>
      <c r="D448" t="s">
        <v>46</v>
      </c>
      <c r="E448" s="13">
        <v>300</v>
      </c>
      <c r="F448">
        <v>795</v>
      </c>
      <c r="G448">
        <v>50</v>
      </c>
      <c r="H448">
        <v>200</v>
      </c>
      <c r="I448">
        <v>57.5</v>
      </c>
      <c r="J448">
        <v>145</v>
      </c>
      <c r="K448" s="6">
        <v>260</v>
      </c>
      <c r="L448" s="5">
        <v>35250</v>
      </c>
      <c r="M448" s="5">
        <v>0</v>
      </c>
      <c r="N448" s="29">
        <f t="shared" si="94"/>
        <v>0</v>
      </c>
      <c r="O448" s="5">
        <v>269.39157004532478</v>
      </c>
      <c r="P448" s="29">
        <f t="shared" si="95"/>
        <v>1.7959438003021654E-2</v>
      </c>
      <c r="Q448">
        <v>0</v>
      </c>
      <c r="R448" s="29">
        <v>0</v>
      </c>
      <c r="S448" s="6">
        <v>38.439473684210533</v>
      </c>
      <c r="T448" s="6">
        <v>0</v>
      </c>
      <c r="U448" s="6">
        <f t="shared" si="96"/>
        <v>0</v>
      </c>
      <c r="V448" s="6">
        <v>1560</v>
      </c>
      <c r="W448" s="6">
        <v>1645</v>
      </c>
      <c r="X448" s="6">
        <f t="shared" si="88"/>
        <v>700.04974531411801</v>
      </c>
      <c r="Y448" s="5">
        <v>188587.5</v>
      </c>
      <c r="Z448" s="6">
        <f t="shared" si="92"/>
        <v>6.1999575550329808</v>
      </c>
      <c r="AA448" s="5">
        <f t="shared" si="97"/>
        <v>2.65</v>
      </c>
      <c r="AB448" s="6">
        <f t="shared" si="98"/>
        <v>3.0576923076923075</v>
      </c>
      <c r="AC448" s="4">
        <v>0.64300000000000002</v>
      </c>
      <c r="AD448" s="28" t="s">
        <v>776</v>
      </c>
      <c r="AE448" s="6">
        <v>0</v>
      </c>
      <c r="AF448" s="4">
        <f t="shared" si="90"/>
        <v>0.1391798452796604</v>
      </c>
      <c r="AG448" s="4">
        <f t="shared" si="86"/>
        <v>0.72885293682420993</v>
      </c>
      <c r="AH448" s="6">
        <f t="shared" si="87"/>
        <v>1</v>
      </c>
      <c r="AI448" s="6">
        <v>51.2</v>
      </c>
      <c r="AJ448" s="6">
        <f t="shared" si="93"/>
        <v>4.3679006647337495</v>
      </c>
      <c r="AK448" s="4">
        <v>0.11363060536720919</v>
      </c>
      <c r="AL448" t="s">
        <v>133</v>
      </c>
    </row>
    <row r="449" spans="1:38" x14ac:dyDescent="0.3">
      <c r="A449" s="21" t="s">
        <v>676</v>
      </c>
      <c r="B449" s="2" t="s">
        <v>687</v>
      </c>
      <c r="D449" t="s">
        <v>46</v>
      </c>
      <c r="E449" s="13">
        <v>300</v>
      </c>
      <c r="F449">
        <v>1325</v>
      </c>
      <c r="G449">
        <v>50</v>
      </c>
      <c r="H449">
        <v>200</v>
      </c>
      <c r="I449">
        <v>57.5</v>
      </c>
      <c r="J449">
        <v>145</v>
      </c>
      <c r="K449" s="6">
        <v>260</v>
      </c>
      <c r="L449" s="5">
        <v>35250</v>
      </c>
      <c r="M449" s="5">
        <v>0</v>
      </c>
      <c r="N449" s="29">
        <f t="shared" si="94"/>
        <v>0</v>
      </c>
      <c r="O449" s="5">
        <v>245.43692606170259</v>
      </c>
      <c r="P449" s="29">
        <f t="shared" si="95"/>
        <v>1.6362461737446838E-2</v>
      </c>
      <c r="Q449">
        <v>0</v>
      </c>
      <c r="R449" s="29">
        <v>0</v>
      </c>
      <c r="S449" s="6">
        <v>32.542105263157893</v>
      </c>
      <c r="T449" s="6">
        <v>0</v>
      </c>
      <c r="U449" s="6">
        <f t="shared" si="96"/>
        <v>0</v>
      </c>
      <c r="V449" s="6">
        <v>1570</v>
      </c>
      <c r="W449" s="6">
        <v>1740</v>
      </c>
      <c r="X449" s="6">
        <f t="shared" si="88"/>
        <v>390.65026415746365</v>
      </c>
      <c r="Y449" s="5">
        <v>95880</v>
      </c>
      <c r="Z449" s="6">
        <f t="shared" si="92"/>
        <v>5.7045688060674573</v>
      </c>
      <c r="AA449" s="5">
        <f t="shared" si="97"/>
        <v>4.416666666666667</v>
      </c>
      <c r="AB449" s="6">
        <f t="shared" si="98"/>
        <v>5.0961538461538458</v>
      </c>
      <c r="AC449" s="4">
        <v>0.64300000000000002</v>
      </c>
      <c r="AD449" s="28" t="s">
        <v>776</v>
      </c>
      <c r="AE449" s="6">
        <v>0</v>
      </c>
      <c r="AF449" s="4">
        <f t="shared" si="90"/>
        <v>8.3584020701924638E-2</v>
      </c>
      <c r="AG449" s="4">
        <f t="shared" si="86"/>
        <v>0.78941004953588745</v>
      </c>
      <c r="AH449" s="6">
        <f t="shared" si="87"/>
        <v>1</v>
      </c>
      <c r="AI449" s="6">
        <v>26.7</v>
      </c>
      <c r="AJ449" s="6">
        <f t="shared" si="93"/>
        <v>2.2778428809251001</v>
      </c>
      <c r="AK449" s="4">
        <v>6.9996789159917361E-2</v>
      </c>
      <c r="AL449" t="s">
        <v>133</v>
      </c>
    </row>
    <row r="450" spans="1:38" x14ac:dyDescent="0.3">
      <c r="A450" s="21" t="s">
        <v>676</v>
      </c>
      <c r="B450" s="2" t="s">
        <v>688</v>
      </c>
      <c r="D450" t="s">
        <v>46</v>
      </c>
      <c r="E450" s="13">
        <v>300</v>
      </c>
      <c r="F450">
        <v>1180</v>
      </c>
      <c r="G450">
        <v>50</v>
      </c>
      <c r="H450">
        <v>200</v>
      </c>
      <c r="I450">
        <v>57.5</v>
      </c>
      <c r="J450">
        <v>145</v>
      </c>
      <c r="K450" s="6">
        <v>260</v>
      </c>
      <c r="L450" s="5">
        <v>35250</v>
      </c>
      <c r="M450" s="5">
        <v>0</v>
      </c>
      <c r="N450" s="29">
        <f t="shared" si="94"/>
        <v>0</v>
      </c>
      <c r="O450" s="5">
        <v>245.43692606170259</v>
      </c>
      <c r="P450" s="29">
        <f t="shared" si="95"/>
        <v>1.6362461737446838E-2</v>
      </c>
      <c r="Q450">
        <v>0</v>
      </c>
      <c r="R450" s="29">
        <v>0</v>
      </c>
      <c r="S450" s="6">
        <v>36.236842105263165</v>
      </c>
      <c r="T450" s="6">
        <v>0</v>
      </c>
      <c r="U450" s="6">
        <f t="shared" si="96"/>
        <v>0</v>
      </c>
      <c r="V450" s="6">
        <v>1570</v>
      </c>
      <c r="W450" s="6">
        <v>1740</v>
      </c>
      <c r="X450" s="6">
        <f t="shared" si="88"/>
        <v>387.77783574454122</v>
      </c>
      <c r="Y450" s="5">
        <v>95175.000000000015</v>
      </c>
      <c r="Z450" s="6">
        <f t="shared" si="92"/>
        <v>6.0197044865394487</v>
      </c>
      <c r="AA450" s="5">
        <f t="shared" si="97"/>
        <v>3.9333333333333331</v>
      </c>
      <c r="AB450" s="6">
        <f t="shared" si="98"/>
        <v>4.5384615384615383</v>
      </c>
      <c r="AC450" s="4">
        <v>0.64300000000000002</v>
      </c>
      <c r="AD450" s="28" t="s">
        <v>776</v>
      </c>
      <c r="AE450" s="6">
        <v>0</v>
      </c>
      <c r="AF450" s="4">
        <f t="shared" si="90"/>
        <v>7.4509803921568626E-2</v>
      </c>
      <c r="AG450" s="4">
        <f t="shared" ref="AG450:AG513" si="99">+(N450*T450+P450*V450)/(S450)</f>
        <v>0.70892118174007124</v>
      </c>
      <c r="AH450" s="6">
        <f t="shared" ref="AH450:AH513" si="100">+(P450*V450)/(N450*T450+P450*V450)</f>
        <v>1</v>
      </c>
      <c r="AI450" s="6">
        <v>36.1</v>
      </c>
      <c r="AJ450" s="6">
        <f t="shared" si="93"/>
        <v>3.0972416143017418</v>
      </c>
      <c r="AK450" s="4">
        <v>8.5472172362720533E-2</v>
      </c>
      <c r="AL450" t="s">
        <v>133</v>
      </c>
    </row>
    <row r="451" spans="1:38" x14ac:dyDescent="0.3">
      <c r="A451" s="21" t="s">
        <v>676</v>
      </c>
      <c r="B451" s="2" t="s">
        <v>689</v>
      </c>
      <c r="D451" t="s">
        <v>46</v>
      </c>
      <c r="E451" s="13">
        <v>300</v>
      </c>
      <c r="F451">
        <v>795</v>
      </c>
      <c r="G451">
        <v>75</v>
      </c>
      <c r="H451">
        <v>200</v>
      </c>
      <c r="I451">
        <v>77.5</v>
      </c>
      <c r="J451">
        <v>120</v>
      </c>
      <c r="K451" s="6">
        <v>260</v>
      </c>
      <c r="L451" s="5">
        <v>43437.5</v>
      </c>
      <c r="M451" s="5">
        <v>0</v>
      </c>
      <c r="N451" s="29">
        <f t="shared" si="94"/>
        <v>0</v>
      </c>
      <c r="O451" s="5">
        <v>269.39157004532478</v>
      </c>
      <c r="P451" s="29">
        <f t="shared" si="95"/>
        <v>1.1972958668681101E-2</v>
      </c>
      <c r="Q451">
        <v>0</v>
      </c>
      <c r="R451" s="29">
        <v>0</v>
      </c>
      <c r="S451" s="6">
        <v>45.544736842105266</v>
      </c>
      <c r="T451" s="6">
        <v>0</v>
      </c>
      <c r="U451" s="6">
        <f t="shared" si="96"/>
        <v>0</v>
      </c>
      <c r="V451" s="6">
        <v>1560</v>
      </c>
      <c r="W451" s="6">
        <v>1645</v>
      </c>
      <c r="X451" s="6">
        <f t="shared" si="88"/>
        <v>706.24425986303004</v>
      </c>
      <c r="Y451" s="5">
        <v>190256.25</v>
      </c>
      <c r="Z451" s="6">
        <f t="shared" si="92"/>
        <v>6.7486840822567231</v>
      </c>
      <c r="AA451" s="5">
        <f t="shared" si="97"/>
        <v>2.65</v>
      </c>
      <c r="AB451" s="6">
        <f t="shared" si="98"/>
        <v>3.0576923076923075</v>
      </c>
      <c r="AC451" s="4">
        <v>0.64300000000000002</v>
      </c>
      <c r="AD451" s="28" t="s">
        <v>776</v>
      </c>
      <c r="AE451" s="6">
        <v>0</v>
      </c>
      <c r="AF451" s="4">
        <f t="shared" si="90"/>
        <v>9.6169180100537349E-2</v>
      </c>
      <c r="AG451" s="4">
        <f t="shared" si="99"/>
        <v>0.41009822030358561</v>
      </c>
      <c r="AH451" s="6">
        <f t="shared" si="100"/>
        <v>1</v>
      </c>
      <c r="AI451" s="6">
        <v>75.900000000000006</v>
      </c>
      <c r="AJ451" s="6">
        <f t="shared" si="93"/>
        <v>4.3906198166080257</v>
      </c>
      <c r="AK451" s="4">
        <v>9.640235340099669E-2</v>
      </c>
      <c r="AL451" t="s">
        <v>133</v>
      </c>
    </row>
    <row r="452" spans="1:38" x14ac:dyDescent="0.3">
      <c r="A452" s="21" t="s">
        <v>676</v>
      </c>
      <c r="B452" s="2" t="s">
        <v>690</v>
      </c>
      <c r="D452" t="s">
        <v>46</v>
      </c>
      <c r="E452" s="13">
        <v>300</v>
      </c>
      <c r="F452">
        <v>795</v>
      </c>
      <c r="G452">
        <v>75</v>
      </c>
      <c r="H452">
        <v>200</v>
      </c>
      <c r="I452">
        <v>77.5</v>
      </c>
      <c r="J452">
        <v>120</v>
      </c>
      <c r="K452" s="6">
        <v>260</v>
      </c>
      <c r="L452" s="5">
        <v>43437.5</v>
      </c>
      <c r="M452" s="5">
        <v>0</v>
      </c>
      <c r="N452" s="29">
        <f t="shared" si="94"/>
        <v>0</v>
      </c>
      <c r="O452" s="5">
        <v>269.39157004532478</v>
      </c>
      <c r="P452" s="29">
        <f t="shared" si="95"/>
        <v>1.1972958668681101E-2</v>
      </c>
      <c r="Q452">
        <v>0</v>
      </c>
      <c r="R452" s="29">
        <v>0</v>
      </c>
      <c r="S452" s="6">
        <v>45.544736842105266</v>
      </c>
      <c r="T452" s="6">
        <v>0</v>
      </c>
      <c r="U452" s="6">
        <f t="shared" si="96"/>
        <v>0</v>
      </c>
      <c r="V452" s="6">
        <v>1560</v>
      </c>
      <c r="W452" s="6">
        <v>1645</v>
      </c>
      <c r="X452" s="6">
        <f t="shared" ref="X452:X515" si="101">+Y452/O452</f>
        <v>706.24425986303004</v>
      </c>
      <c r="Y452" s="5">
        <v>190256.25</v>
      </c>
      <c r="Z452" s="6">
        <f t="shared" si="92"/>
        <v>6.7486840822567231</v>
      </c>
      <c r="AA452" s="5">
        <f t="shared" si="97"/>
        <v>2.65</v>
      </c>
      <c r="AB452" s="6">
        <f t="shared" si="98"/>
        <v>3.0576923076923075</v>
      </c>
      <c r="AC452" s="4">
        <v>0.64300000000000002</v>
      </c>
      <c r="AD452" s="28" t="s">
        <v>776</v>
      </c>
      <c r="AE452" s="6">
        <v>0</v>
      </c>
      <c r="AF452" s="4">
        <f t="shared" si="90"/>
        <v>9.6169180100537349E-2</v>
      </c>
      <c r="AG452" s="4">
        <f t="shared" si="99"/>
        <v>0.41009822030358561</v>
      </c>
      <c r="AH452" s="6">
        <f t="shared" si="100"/>
        <v>1</v>
      </c>
      <c r="AI452" s="6">
        <v>72.3</v>
      </c>
      <c r="AJ452" s="6">
        <f t="shared" si="93"/>
        <v>4.1671799289418656</v>
      </c>
      <c r="AK452" s="4">
        <v>9.1496410296291034E-2</v>
      </c>
      <c r="AL452" t="s">
        <v>133</v>
      </c>
    </row>
    <row r="453" spans="1:38" x14ac:dyDescent="0.3">
      <c r="A453" s="21" t="s">
        <v>676</v>
      </c>
      <c r="B453" s="2" t="s">
        <v>691</v>
      </c>
      <c r="D453" t="s">
        <v>46</v>
      </c>
      <c r="E453" s="13">
        <v>300</v>
      </c>
      <c r="F453">
        <v>1060</v>
      </c>
      <c r="G453">
        <v>75</v>
      </c>
      <c r="H453">
        <v>200</v>
      </c>
      <c r="I453">
        <v>77.5</v>
      </c>
      <c r="J453">
        <v>120</v>
      </c>
      <c r="K453" s="6">
        <v>260</v>
      </c>
      <c r="L453" s="5">
        <v>43437.5</v>
      </c>
      <c r="M453" s="5">
        <v>0</v>
      </c>
      <c r="N453" s="29">
        <f t="shared" si="94"/>
        <v>0</v>
      </c>
      <c r="O453" s="5">
        <v>269.39157004532478</v>
      </c>
      <c r="P453" s="29">
        <f t="shared" si="95"/>
        <v>1.1972958668681101E-2</v>
      </c>
      <c r="Q453">
        <v>0</v>
      </c>
      <c r="R453" s="29">
        <v>0</v>
      </c>
      <c r="S453" s="6">
        <v>35.526315789473685</v>
      </c>
      <c r="T453" s="6">
        <v>0</v>
      </c>
      <c r="U453" s="6">
        <f t="shared" si="96"/>
        <v>0</v>
      </c>
      <c r="V453" s="6">
        <v>1560</v>
      </c>
      <c r="W453" s="6">
        <v>1645</v>
      </c>
      <c r="X453" s="6">
        <f t="shared" si="101"/>
        <v>835.23864522614053</v>
      </c>
      <c r="Y453" s="5">
        <v>225006.25</v>
      </c>
      <c r="Z453" s="6">
        <f t="shared" si="92"/>
        <v>5.9603956067926971</v>
      </c>
      <c r="AA453" s="5">
        <f t="shared" si="97"/>
        <v>3.5333333333333332</v>
      </c>
      <c r="AB453" s="6">
        <f t="shared" si="98"/>
        <v>4.0769230769230766</v>
      </c>
      <c r="AC453" s="4">
        <v>0.64300000000000002</v>
      </c>
      <c r="AD453" s="28" t="s">
        <v>776</v>
      </c>
      <c r="AE453" s="6">
        <v>0</v>
      </c>
      <c r="AF453" s="4">
        <f t="shared" si="90"/>
        <v>0.14580740740740741</v>
      </c>
      <c r="AG453" s="4">
        <f t="shared" si="99"/>
        <v>0.52574591842919671</v>
      </c>
      <c r="AH453" s="6">
        <f t="shared" si="100"/>
        <v>1</v>
      </c>
      <c r="AI453" s="6">
        <v>57.8</v>
      </c>
      <c r="AJ453" s="6">
        <f t="shared" si="93"/>
        <v>3.4092291314672329</v>
      </c>
      <c r="AK453" s="4">
        <v>9.5963486663522113E-2</v>
      </c>
      <c r="AL453" t="s">
        <v>133</v>
      </c>
    </row>
    <row r="454" spans="1:38" x14ac:dyDescent="0.3">
      <c r="A454" s="21" t="s">
        <v>676</v>
      </c>
      <c r="B454" s="2" t="s">
        <v>692</v>
      </c>
      <c r="D454" t="s">
        <v>46</v>
      </c>
      <c r="E454" s="13">
        <v>300</v>
      </c>
      <c r="F454">
        <v>1060</v>
      </c>
      <c r="G454">
        <v>75</v>
      </c>
      <c r="H454">
        <v>200</v>
      </c>
      <c r="I454">
        <v>77.5</v>
      </c>
      <c r="J454">
        <v>120</v>
      </c>
      <c r="K454" s="6">
        <v>260</v>
      </c>
      <c r="L454" s="5">
        <v>43437.5</v>
      </c>
      <c r="M454" s="5">
        <v>0</v>
      </c>
      <c r="N454" s="29">
        <f t="shared" si="94"/>
        <v>0</v>
      </c>
      <c r="O454" s="5">
        <v>269.39157004532478</v>
      </c>
      <c r="P454" s="29">
        <f t="shared" si="95"/>
        <v>1.1972958668681101E-2</v>
      </c>
      <c r="Q454">
        <v>0</v>
      </c>
      <c r="R454" s="29">
        <v>0</v>
      </c>
      <c r="S454" s="6">
        <v>37.728947368421053</v>
      </c>
      <c r="T454" s="6">
        <v>0</v>
      </c>
      <c r="U454" s="6">
        <f t="shared" si="96"/>
        <v>0</v>
      </c>
      <c r="V454" s="6">
        <v>1560</v>
      </c>
      <c r="W454" s="6">
        <v>1645</v>
      </c>
      <c r="X454" s="6">
        <f t="shared" si="101"/>
        <v>912.63527644400676</v>
      </c>
      <c r="Y454" s="5">
        <v>245856.25</v>
      </c>
      <c r="Z454" s="6">
        <f t="shared" si="92"/>
        <v>6.1423893859328924</v>
      </c>
      <c r="AA454" s="5">
        <f t="shared" si="97"/>
        <v>3.5333333333333332</v>
      </c>
      <c r="AB454" s="6">
        <f t="shared" si="98"/>
        <v>4.0769230769230766</v>
      </c>
      <c r="AC454" s="4">
        <v>0.64300000000000002</v>
      </c>
      <c r="AD454" s="28" t="s">
        <v>776</v>
      </c>
      <c r="AE454" s="6">
        <v>0</v>
      </c>
      <c r="AF454" s="4">
        <f t="shared" si="90"/>
        <v>0.15001743739973494</v>
      </c>
      <c r="AG454" s="4">
        <f t="shared" si="99"/>
        <v>0.49505265388813252</v>
      </c>
      <c r="AH454" s="6">
        <f t="shared" si="100"/>
        <v>1</v>
      </c>
      <c r="AI454" s="6">
        <v>68.900000000000006</v>
      </c>
      <c r="AJ454" s="6">
        <f t="shared" si="93"/>
        <v>4.105212964413715</v>
      </c>
      <c r="AK454" s="4">
        <v>0.10880804397553265</v>
      </c>
      <c r="AL454" t="s">
        <v>133</v>
      </c>
    </row>
    <row r="455" spans="1:38" x14ac:dyDescent="0.3">
      <c r="A455" s="21" t="s">
        <v>676</v>
      </c>
      <c r="B455" s="2" t="s">
        <v>693</v>
      </c>
      <c r="D455" t="s">
        <v>46</v>
      </c>
      <c r="E455" s="13">
        <v>300</v>
      </c>
      <c r="F455">
        <v>795</v>
      </c>
      <c r="G455">
        <v>75</v>
      </c>
      <c r="H455">
        <v>200</v>
      </c>
      <c r="I455">
        <v>77.5</v>
      </c>
      <c r="J455">
        <v>120</v>
      </c>
      <c r="K455" s="6">
        <v>260</v>
      </c>
      <c r="L455" s="5">
        <v>43437.5</v>
      </c>
      <c r="M455" s="5">
        <v>0</v>
      </c>
      <c r="N455" s="29">
        <f t="shared" si="94"/>
        <v>0</v>
      </c>
      <c r="O455" s="5">
        <v>269.39157004532478</v>
      </c>
      <c r="P455" s="29">
        <f t="shared" si="95"/>
        <v>1.1972958668681101E-2</v>
      </c>
      <c r="Q455">
        <v>0</v>
      </c>
      <c r="R455" s="29">
        <v>0</v>
      </c>
      <c r="S455" s="6">
        <v>35.526315789473685</v>
      </c>
      <c r="T455" s="6">
        <v>0</v>
      </c>
      <c r="U455" s="6">
        <f t="shared" si="96"/>
        <v>0</v>
      </c>
      <c r="V455" s="6">
        <v>1560</v>
      </c>
      <c r="W455" s="6">
        <v>1645</v>
      </c>
      <c r="X455" s="6">
        <f t="shared" si="101"/>
        <v>1019.055644368573</v>
      </c>
      <c r="Y455" s="5">
        <v>274525</v>
      </c>
      <c r="Z455" s="6">
        <f t="shared" si="92"/>
        <v>5.9603956067926971</v>
      </c>
      <c r="AA455" s="5">
        <f t="shared" si="97"/>
        <v>2.65</v>
      </c>
      <c r="AB455" s="6">
        <f t="shared" si="98"/>
        <v>3.0576923076923075</v>
      </c>
      <c r="AC455" s="4">
        <v>0.64300000000000002</v>
      </c>
      <c r="AD455" s="28" t="s">
        <v>776</v>
      </c>
      <c r="AE455" s="6">
        <v>0</v>
      </c>
      <c r="AF455" s="4">
        <f t="shared" si="90"/>
        <v>0.1778962962962963</v>
      </c>
      <c r="AG455" s="4">
        <f t="shared" si="99"/>
        <v>0.52574591842919671</v>
      </c>
      <c r="AH455" s="6">
        <f t="shared" si="100"/>
        <v>1</v>
      </c>
      <c r="AI455" s="6">
        <v>92.3</v>
      </c>
      <c r="AJ455" s="6">
        <f t="shared" si="93"/>
        <v>5.529110211689809</v>
      </c>
      <c r="AK455" s="4">
        <v>0.15563421336608352</v>
      </c>
      <c r="AL455" t="s">
        <v>133</v>
      </c>
    </row>
    <row r="456" spans="1:38" x14ac:dyDescent="0.3">
      <c r="A456" s="21" t="s">
        <v>676</v>
      </c>
      <c r="B456" s="2" t="s">
        <v>694</v>
      </c>
      <c r="D456" t="s">
        <v>46</v>
      </c>
      <c r="E456" s="13">
        <v>300</v>
      </c>
      <c r="F456">
        <v>1060</v>
      </c>
      <c r="G456">
        <v>50</v>
      </c>
      <c r="H456">
        <v>200</v>
      </c>
      <c r="I456">
        <v>77.5</v>
      </c>
      <c r="J456">
        <v>105</v>
      </c>
      <c r="K456" s="6">
        <v>260</v>
      </c>
      <c r="L456" s="5">
        <v>41250</v>
      </c>
      <c r="M456" s="5">
        <v>0</v>
      </c>
      <c r="N456" s="29">
        <f t="shared" si="94"/>
        <v>0</v>
      </c>
      <c r="O456" s="5">
        <v>269.39157004532478</v>
      </c>
      <c r="P456" s="29">
        <f t="shared" si="95"/>
        <v>1.7959438003021654E-2</v>
      </c>
      <c r="Q456">
        <v>0</v>
      </c>
      <c r="R456" s="29">
        <v>0</v>
      </c>
      <c r="S456" s="6">
        <v>35.028947368421058</v>
      </c>
      <c r="T456" s="6">
        <v>0</v>
      </c>
      <c r="U456" s="6">
        <f t="shared" si="96"/>
        <v>0</v>
      </c>
      <c r="V456" s="6">
        <v>1560</v>
      </c>
      <c r="W456" s="6">
        <v>1645</v>
      </c>
      <c r="X456" s="6">
        <f t="shared" si="101"/>
        <v>718.14607995138897</v>
      </c>
      <c r="Y456" s="5">
        <v>193462.50000000003</v>
      </c>
      <c r="Z456" s="6">
        <f t="shared" si="92"/>
        <v>5.9185257766120323</v>
      </c>
      <c r="AA456" s="5">
        <f t="shared" si="97"/>
        <v>3.5333333333333332</v>
      </c>
      <c r="AB456" s="6">
        <f t="shared" si="98"/>
        <v>4.0769230769230766</v>
      </c>
      <c r="AC456" s="4">
        <v>0.64300000000000002</v>
      </c>
      <c r="AD456" s="28" t="s">
        <v>776</v>
      </c>
      <c r="AE456" s="6">
        <v>0</v>
      </c>
      <c r="AF456" s="4">
        <f t="shared" si="90"/>
        <v>0.13388926451806776</v>
      </c>
      <c r="AG456" s="4">
        <f t="shared" si="99"/>
        <v>0.79981630592677</v>
      </c>
      <c r="AH456" s="6">
        <f t="shared" si="100"/>
        <v>1</v>
      </c>
      <c r="AI456" s="6">
        <v>41.1</v>
      </c>
      <c r="AJ456" s="6">
        <f t="shared" si="93"/>
        <v>3.5380076126338968</v>
      </c>
      <c r="AK456" s="4">
        <v>0.10100239597332136</v>
      </c>
      <c r="AL456" t="s">
        <v>133</v>
      </c>
    </row>
    <row r="457" spans="1:38" x14ac:dyDescent="0.3">
      <c r="A457" s="21" t="s">
        <v>695</v>
      </c>
      <c r="B457" s="2" t="s">
        <v>696</v>
      </c>
      <c r="D457" t="s">
        <v>18</v>
      </c>
      <c r="E457" s="13">
        <v>320</v>
      </c>
      <c r="F457">
        <v>962</v>
      </c>
      <c r="G457">
        <v>150</v>
      </c>
      <c r="H457">
        <v>600</v>
      </c>
      <c r="I457">
        <v>80</v>
      </c>
      <c r="J457">
        <v>240</v>
      </c>
      <c r="K457" s="6">
        <v>267.51427857122161</v>
      </c>
      <c r="L457" s="5">
        <v>84000</v>
      </c>
      <c r="M457" s="5">
        <v>201.06192982974676</v>
      </c>
      <c r="N457" s="29">
        <f t="shared" si="94"/>
        <v>4.1887902047863905E-3</v>
      </c>
      <c r="O457" s="5">
        <v>422</v>
      </c>
      <c r="P457" s="29">
        <f t="shared" si="95"/>
        <v>8.7916666666666664E-3</v>
      </c>
      <c r="Q457">
        <v>0</v>
      </c>
      <c r="R457" s="29">
        <v>0</v>
      </c>
      <c r="S457" s="6">
        <v>41.586206896551722</v>
      </c>
      <c r="T457" s="6">
        <v>641.37931034482756</v>
      </c>
      <c r="U457" s="6">
        <f t="shared" si="96"/>
        <v>641.37931034482756</v>
      </c>
      <c r="V457" s="6">
        <v>1600.3448275862067</v>
      </c>
      <c r="W457" s="6">
        <v>1882.7586206896551</v>
      </c>
      <c r="X457" s="6">
        <f t="shared" si="101"/>
        <v>1184.8341232227488</v>
      </c>
      <c r="Y457" s="5">
        <v>500000</v>
      </c>
      <c r="Z457" s="6">
        <f t="shared" si="92"/>
        <v>6.4487368450380824</v>
      </c>
      <c r="AA457" s="5">
        <f t="shared" si="97"/>
        <v>3.0062500000000001</v>
      </c>
      <c r="AB457" s="6">
        <f t="shared" si="98"/>
        <v>3.5960697318213692</v>
      </c>
      <c r="AC457" s="4">
        <v>0.64300000000000002</v>
      </c>
      <c r="AD457" s="28" t="s">
        <v>776</v>
      </c>
      <c r="AE457" s="6">
        <v>0</v>
      </c>
      <c r="AF457" s="4">
        <f t="shared" si="90"/>
        <v>0.14313353865592671</v>
      </c>
      <c r="AG457" s="4">
        <f t="shared" si="99"/>
        <v>0.40292930995773363</v>
      </c>
      <c r="AH457" s="6">
        <f t="shared" si="100"/>
        <v>0.83966608926787889</v>
      </c>
      <c r="AI457" s="6">
        <v>157</v>
      </c>
      <c r="AJ457" s="6">
        <f t="shared" si="93"/>
        <v>4.3544565348867827</v>
      </c>
      <c r="AK457" s="4">
        <v>0.10470915382397736</v>
      </c>
      <c r="AL457" t="s">
        <v>133</v>
      </c>
    </row>
    <row r="458" spans="1:38" x14ac:dyDescent="0.3">
      <c r="A458" s="21" t="s">
        <v>695</v>
      </c>
      <c r="B458" s="2" t="s">
        <v>697</v>
      </c>
      <c r="D458" t="s">
        <v>18</v>
      </c>
      <c r="E458" s="13">
        <v>320</v>
      </c>
      <c r="F458">
        <v>962</v>
      </c>
      <c r="G458">
        <v>150</v>
      </c>
      <c r="H458">
        <v>600</v>
      </c>
      <c r="I458">
        <v>80</v>
      </c>
      <c r="J458">
        <v>240</v>
      </c>
      <c r="K458" s="6">
        <v>285.00000000000006</v>
      </c>
      <c r="L458" s="5">
        <v>84000</v>
      </c>
      <c r="M458" s="5">
        <v>402.12385965949352</v>
      </c>
      <c r="N458" s="29">
        <f t="shared" si="94"/>
        <v>8.377580409572781E-3</v>
      </c>
      <c r="O458" s="5">
        <v>141</v>
      </c>
      <c r="P458" s="29">
        <f t="shared" si="95"/>
        <v>2.9375E-3</v>
      </c>
      <c r="Q458">
        <v>0</v>
      </c>
      <c r="R458" s="29">
        <v>0</v>
      </c>
      <c r="S458" s="6">
        <v>38.96551724137931</v>
      </c>
      <c r="T458" s="6">
        <v>641.37931034482756</v>
      </c>
      <c r="U458" s="6">
        <f t="shared" si="96"/>
        <v>641.37931034482756</v>
      </c>
      <c r="V458" s="6">
        <v>1600.3448275862067</v>
      </c>
      <c r="W458" s="6">
        <v>1882.7586206896551</v>
      </c>
      <c r="X458" s="6">
        <f t="shared" si="101"/>
        <v>1198.5815602836878</v>
      </c>
      <c r="Y458" s="5">
        <v>169000</v>
      </c>
      <c r="Z458" s="6">
        <f t="shared" si="92"/>
        <v>6.2422365576273471</v>
      </c>
      <c r="AA458" s="5">
        <f t="shared" si="97"/>
        <v>3.0062500000000001</v>
      </c>
      <c r="AB458" s="6">
        <f t="shared" si="98"/>
        <v>3.3754385964912275</v>
      </c>
      <c r="AC458" s="4">
        <v>0.64300000000000002</v>
      </c>
      <c r="AD458" s="28" t="s">
        <v>776</v>
      </c>
      <c r="AE458" s="6">
        <v>0</v>
      </c>
      <c r="AF458" s="4">
        <f t="shared" si="90"/>
        <v>5.1632954066582387E-2</v>
      </c>
      <c r="AG458" s="4">
        <f t="shared" si="99"/>
        <v>0.25854192090093248</v>
      </c>
      <c r="AH458" s="6">
        <f t="shared" si="100"/>
        <v>0.46663792154618733</v>
      </c>
      <c r="AI458" s="6">
        <v>108</v>
      </c>
      <c r="AJ458" s="6">
        <f t="shared" si="93"/>
        <v>2.757773012428788</v>
      </c>
      <c r="AK458" s="4">
        <v>7.0774705628703416E-2</v>
      </c>
      <c r="AL458" t="s">
        <v>133</v>
      </c>
    </row>
    <row r="459" spans="1:38" x14ac:dyDescent="0.3">
      <c r="A459" s="21" t="s">
        <v>695</v>
      </c>
      <c r="B459" s="2" t="s">
        <v>698</v>
      </c>
      <c r="D459" t="s">
        <v>18</v>
      </c>
      <c r="E459" s="13">
        <v>320</v>
      </c>
      <c r="F459">
        <v>1462</v>
      </c>
      <c r="G459">
        <v>150</v>
      </c>
      <c r="H459">
        <v>600</v>
      </c>
      <c r="I459">
        <v>80</v>
      </c>
      <c r="J459">
        <v>240</v>
      </c>
      <c r="K459" s="6">
        <v>285.00000000000006</v>
      </c>
      <c r="L459" s="5">
        <v>84000</v>
      </c>
      <c r="M459" s="5">
        <v>402.12385965949352</v>
      </c>
      <c r="N459" s="29">
        <f t="shared" si="94"/>
        <v>8.377580409572781E-3</v>
      </c>
      <c r="O459" s="5">
        <v>141</v>
      </c>
      <c r="P459" s="29">
        <f t="shared" si="95"/>
        <v>2.9375E-3</v>
      </c>
      <c r="Q459">
        <v>0</v>
      </c>
      <c r="R459" s="29">
        <v>0</v>
      </c>
      <c r="S459" s="6">
        <v>42.275862068965516</v>
      </c>
      <c r="T459" s="6">
        <v>641.37931034482756</v>
      </c>
      <c r="U459" s="6">
        <f t="shared" si="96"/>
        <v>641.37931034482756</v>
      </c>
      <c r="V459" s="6">
        <v>1600.3448275862067</v>
      </c>
      <c r="W459" s="6">
        <v>1882.7586206896551</v>
      </c>
      <c r="X459" s="6">
        <f t="shared" si="101"/>
        <v>1198.5815602836878</v>
      </c>
      <c r="Y459" s="5">
        <v>169000</v>
      </c>
      <c r="Z459" s="6">
        <f t="shared" si="92"/>
        <v>6.5019890855772369</v>
      </c>
      <c r="AA459" s="5">
        <f t="shared" si="97"/>
        <v>4.5687499999999996</v>
      </c>
      <c r="AB459" s="6">
        <f t="shared" si="98"/>
        <v>5.1298245614035078</v>
      </c>
      <c r="AC459" s="4">
        <v>0.64300000000000002</v>
      </c>
      <c r="AD459" s="28" t="s">
        <v>776</v>
      </c>
      <c r="AE459" s="6">
        <v>0</v>
      </c>
      <c r="AF459" s="4">
        <f t="shared" si="90"/>
        <v>4.7589916880292085E-2</v>
      </c>
      <c r="AG459" s="4">
        <f t="shared" si="99"/>
        <v>0.23829720278797201</v>
      </c>
      <c r="AH459" s="6">
        <f t="shared" si="100"/>
        <v>0.46663792154618733</v>
      </c>
      <c r="AI459" s="6">
        <v>67</v>
      </c>
      <c r="AJ459" s="6">
        <f t="shared" si="93"/>
        <v>1.7031868980452078</v>
      </c>
      <c r="AK459" s="4">
        <v>4.028745517398942E-2</v>
      </c>
      <c r="AL459" t="s">
        <v>133</v>
      </c>
    </row>
    <row r="460" spans="1:38" x14ac:dyDescent="0.3">
      <c r="A460" s="21" t="s">
        <v>695</v>
      </c>
      <c r="B460" s="2" t="s">
        <v>699</v>
      </c>
      <c r="D460" t="s">
        <v>18</v>
      </c>
      <c r="E460" s="13">
        <v>320</v>
      </c>
      <c r="F460">
        <v>962</v>
      </c>
      <c r="G460">
        <v>150</v>
      </c>
      <c r="H460">
        <v>600</v>
      </c>
      <c r="I460">
        <v>80</v>
      </c>
      <c r="J460">
        <v>240</v>
      </c>
      <c r="K460" s="6">
        <v>270.70092502592388</v>
      </c>
      <c r="L460" s="5">
        <v>84000</v>
      </c>
      <c r="M460" s="5">
        <v>402.12385965949352</v>
      </c>
      <c r="N460" s="29">
        <f t="shared" si="94"/>
        <v>8.377580409572781E-3</v>
      </c>
      <c r="O460" s="5">
        <v>422</v>
      </c>
      <c r="P460" s="29">
        <f t="shared" si="95"/>
        <v>8.7916666666666664E-3</v>
      </c>
      <c r="Q460">
        <v>0</v>
      </c>
      <c r="R460" s="29">
        <v>0</v>
      </c>
      <c r="S460" s="6">
        <v>44.137931034482762</v>
      </c>
      <c r="T460" s="6">
        <v>641.37931034482756</v>
      </c>
      <c r="U460" s="6">
        <f t="shared" si="96"/>
        <v>641.37931034482756</v>
      </c>
      <c r="V460" s="6">
        <v>1600.3448275862067</v>
      </c>
      <c r="W460" s="6">
        <v>1882.7586206896551</v>
      </c>
      <c r="X460" s="6">
        <f t="shared" si="101"/>
        <v>1184.8341232227488</v>
      </c>
      <c r="Y460" s="5">
        <v>500000</v>
      </c>
      <c r="Z460" s="6">
        <f t="shared" si="92"/>
        <v>6.6436383882991974</v>
      </c>
      <c r="AA460" s="5">
        <f t="shared" si="97"/>
        <v>3.0062500000000001</v>
      </c>
      <c r="AB460" s="6">
        <f t="shared" si="98"/>
        <v>3.5537373945355868</v>
      </c>
      <c r="AC460" s="4">
        <v>0.64300000000000002</v>
      </c>
      <c r="AD460" s="28" t="s">
        <v>776</v>
      </c>
      <c r="AE460" s="6">
        <v>0</v>
      </c>
      <c r="AF460" s="4">
        <f t="shared" si="90"/>
        <v>0.13485863095238096</v>
      </c>
      <c r="AG460" s="4">
        <f t="shared" si="99"/>
        <v>0.44050331688910432</v>
      </c>
      <c r="AH460" s="6">
        <f t="shared" si="100"/>
        <v>0.72364177371846816</v>
      </c>
      <c r="AI460" s="6">
        <v>157</v>
      </c>
      <c r="AJ460" s="6">
        <f t="shared" si="93"/>
        <v>4.285575329337358</v>
      </c>
      <c r="AK460" s="4">
        <v>9.7095066055299509E-2</v>
      </c>
      <c r="AL460" t="s">
        <v>133</v>
      </c>
    </row>
    <row r="461" spans="1:38" x14ac:dyDescent="0.3">
      <c r="A461" s="21" t="s">
        <v>695</v>
      </c>
      <c r="B461" s="2" t="s">
        <v>700</v>
      </c>
      <c r="D461" t="s">
        <v>18</v>
      </c>
      <c r="E461" s="13">
        <v>320</v>
      </c>
      <c r="F461">
        <v>1462</v>
      </c>
      <c r="G461">
        <v>150</v>
      </c>
      <c r="H461">
        <v>600</v>
      </c>
      <c r="I461">
        <v>80</v>
      </c>
      <c r="J461">
        <v>240</v>
      </c>
      <c r="K461" s="6">
        <v>270.70092502592388</v>
      </c>
      <c r="L461" s="5">
        <v>84000</v>
      </c>
      <c r="M461" s="5">
        <v>402.12385965949352</v>
      </c>
      <c r="N461" s="29">
        <f t="shared" si="94"/>
        <v>8.377580409572781E-3</v>
      </c>
      <c r="O461" s="5">
        <v>422</v>
      </c>
      <c r="P461" s="29">
        <f t="shared" si="95"/>
        <v>8.7916666666666664E-3</v>
      </c>
      <c r="Q461">
        <v>0</v>
      </c>
      <c r="R461" s="29">
        <v>0</v>
      </c>
      <c r="S461" s="6">
        <v>42.689655172413794</v>
      </c>
      <c r="T461" s="6">
        <v>641.37931034482756</v>
      </c>
      <c r="U461" s="6">
        <f t="shared" si="96"/>
        <v>641.37931034482756</v>
      </c>
      <c r="V461" s="6">
        <v>1600.3448275862067</v>
      </c>
      <c r="W461" s="6">
        <v>1882.7586206896551</v>
      </c>
      <c r="X461" s="6">
        <f t="shared" si="101"/>
        <v>1184.8341232227488</v>
      </c>
      <c r="Y461" s="5">
        <v>500000</v>
      </c>
      <c r="Z461" s="6">
        <f t="shared" si="92"/>
        <v>6.5337321013654819</v>
      </c>
      <c r="AA461" s="5">
        <f t="shared" si="97"/>
        <v>4.5687499999999996</v>
      </c>
      <c r="AB461" s="6">
        <f t="shared" si="98"/>
        <v>5.4007942524023163</v>
      </c>
      <c r="AC461" s="4">
        <v>0.64300000000000002</v>
      </c>
      <c r="AD461" s="28" t="s">
        <v>776</v>
      </c>
      <c r="AE461" s="6">
        <v>0</v>
      </c>
      <c r="AF461" s="4">
        <f t="shared" si="90"/>
        <v>0.13943380260020002</v>
      </c>
      <c r="AG461" s="4">
        <f t="shared" si="99"/>
        <v>0.45544769436030175</v>
      </c>
      <c r="AH461" s="6">
        <f t="shared" si="100"/>
        <v>0.72364177371846816</v>
      </c>
      <c r="AI461" s="6">
        <v>110</v>
      </c>
      <c r="AJ461" s="6">
        <f t="shared" si="93"/>
        <v>3.0183457295313567</v>
      </c>
      <c r="AK461" s="4">
        <v>7.0704383001946161E-2</v>
      </c>
      <c r="AL461" t="s">
        <v>133</v>
      </c>
    </row>
    <row r="462" spans="1:38" x14ac:dyDescent="0.3">
      <c r="A462" s="21" t="s">
        <v>695</v>
      </c>
      <c r="B462" s="2" t="s">
        <v>701</v>
      </c>
      <c r="D462" t="s">
        <v>18</v>
      </c>
      <c r="E462" s="13">
        <v>320</v>
      </c>
      <c r="F462">
        <v>1462</v>
      </c>
      <c r="G462">
        <v>150</v>
      </c>
      <c r="H462">
        <v>600</v>
      </c>
      <c r="I462">
        <v>80</v>
      </c>
      <c r="J462">
        <v>240</v>
      </c>
      <c r="K462" s="6">
        <v>267.51427857122161</v>
      </c>
      <c r="L462" s="5">
        <v>84000</v>
      </c>
      <c r="M462" s="5">
        <v>201.06192982974676</v>
      </c>
      <c r="N462" s="29">
        <f t="shared" si="94"/>
        <v>4.1887902047863905E-3</v>
      </c>
      <c r="O462" s="5">
        <v>422</v>
      </c>
      <c r="P462" s="29">
        <f t="shared" si="95"/>
        <v>8.7916666666666664E-3</v>
      </c>
      <c r="Q462">
        <v>0</v>
      </c>
      <c r="R462" s="29">
        <v>0</v>
      </c>
      <c r="S462" s="6">
        <v>39.655172413793103</v>
      </c>
      <c r="T462" s="6">
        <v>641.37931034482756</v>
      </c>
      <c r="U462" s="6">
        <f t="shared" si="96"/>
        <v>641.37931034482756</v>
      </c>
      <c r="V462" s="6">
        <v>1600.3448275862067</v>
      </c>
      <c r="W462" s="6">
        <v>1882.7586206896551</v>
      </c>
      <c r="X462" s="6">
        <f t="shared" si="101"/>
        <v>1184.8341232227488</v>
      </c>
      <c r="Y462" s="5">
        <v>500000</v>
      </c>
      <c r="Z462" s="6">
        <f t="shared" si="92"/>
        <v>6.2972352992240257</v>
      </c>
      <c r="AA462" s="5">
        <f t="shared" si="97"/>
        <v>4.5687499999999996</v>
      </c>
      <c r="AB462" s="6">
        <f t="shared" si="98"/>
        <v>5.4651288439946386</v>
      </c>
      <c r="AC462" s="4">
        <v>0.64300000000000002</v>
      </c>
      <c r="AD462" s="28" t="s">
        <v>776</v>
      </c>
      <c r="AE462" s="6">
        <v>0</v>
      </c>
      <c r="AF462" s="4">
        <f t="shared" si="90"/>
        <v>0.15010351966873706</v>
      </c>
      <c r="AG462" s="4">
        <f t="shared" si="99"/>
        <v>0.42255021548611021</v>
      </c>
      <c r="AH462" s="6">
        <f t="shared" si="100"/>
        <v>0.83966608926787889</v>
      </c>
      <c r="AI462" s="6">
        <v>104</v>
      </c>
      <c r="AJ462" s="6">
        <f t="shared" ref="AJ462:AJ493" si="102">+AK462*S462</f>
        <v>2.8910460003655007</v>
      </c>
      <c r="AK462" s="4">
        <v>7.2904638270086544E-2</v>
      </c>
      <c r="AL462" t="s">
        <v>133</v>
      </c>
    </row>
    <row r="463" spans="1:38" x14ac:dyDescent="0.3">
      <c r="A463" s="21" t="s">
        <v>695</v>
      </c>
      <c r="B463" s="2" t="s">
        <v>702</v>
      </c>
      <c r="D463" t="s">
        <v>18</v>
      </c>
      <c r="E463" s="13">
        <v>320</v>
      </c>
      <c r="F463">
        <v>962</v>
      </c>
      <c r="G463">
        <v>150</v>
      </c>
      <c r="H463">
        <v>600</v>
      </c>
      <c r="I463">
        <v>80</v>
      </c>
      <c r="J463">
        <v>240</v>
      </c>
      <c r="K463" s="6">
        <v>274.52053768265796</v>
      </c>
      <c r="L463" s="5">
        <v>84000</v>
      </c>
      <c r="M463" s="5">
        <v>804.24771931898704</v>
      </c>
      <c r="N463" s="29">
        <f t="shared" si="94"/>
        <v>1.6755160819145562E-2</v>
      </c>
      <c r="O463" s="5">
        <v>422</v>
      </c>
      <c r="P463" s="29">
        <f t="shared" si="95"/>
        <v>8.7916666666666664E-3</v>
      </c>
      <c r="Q463">
        <v>0</v>
      </c>
      <c r="R463" s="29">
        <v>0</v>
      </c>
      <c r="S463" s="6">
        <v>42.551724137931032</v>
      </c>
      <c r="T463" s="6">
        <v>641.37931034482756</v>
      </c>
      <c r="U463" s="6">
        <f t="shared" si="96"/>
        <v>641.37931034482756</v>
      </c>
      <c r="V463" s="6">
        <v>1600.3448275862067</v>
      </c>
      <c r="W463" s="6">
        <v>1882.7586206896551</v>
      </c>
      <c r="X463" s="6">
        <f t="shared" si="101"/>
        <v>1184.8341232227488</v>
      </c>
      <c r="Y463" s="5">
        <v>500000</v>
      </c>
      <c r="Z463" s="6">
        <f t="shared" si="92"/>
        <v>6.5231682592074103</v>
      </c>
      <c r="AA463" s="5">
        <f t="shared" si="97"/>
        <v>3.0062500000000001</v>
      </c>
      <c r="AB463" s="6">
        <f t="shared" si="98"/>
        <v>3.5042915481684616</v>
      </c>
      <c r="AC463" s="4">
        <v>0.64300000000000002</v>
      </c>
      <c r="AD463" s="28" t="s">
        <v>776</v>
      </c>
      <c r="AE463" s="6">
        <v>0</v>
      </c>
      <c r="AF463" s="4">
        <f t="shared" ref="AF463:AF526" si="103">+Y463/(L463*S463)</f>
        <v>0.13988577602840166</v>
      </c>
      <c r="AG463" s="4">
        <f t="shared" si="99"/>
        <v>0.5831987368201843</v>
      </c>
      <c r="AH463" s="6">
        <f t="shared" si="100"/>
        <v>0.56695820876767811</v>
      </c>
      <c r="AI463" s="6">
        <v>157</v>
      </c>
      <c r="AJ463" s="6">
        <f t="shared" si="102"/>
        <v>4.2292868165831772</v>
      </c>
      <c r="AK463" s="4">
        <v>9.9391667488583579E-2</v>
      </c>
      <c r="AL463" t="s">
        <v>133</v>
      </c>
    </row>
    <row r="464" spans="1:38" x14ac:dyDescent="0.3">
      <c r="A464" s="21" t="s">
        <v>695</v>
      </c>
      <c r="B464" s="2" t="s">
        <v>703</v>
      </c>
      <c r="D464" t="s">
        <v>18</v>
      </c>
      <c r="E464" s="13">
        <v>320</v>
      </c>
      <c r="F464">
        <v>962</v>
      </c>
      <c r="G464">
        <v>150</v>
      </c>
      <c r="H464">
        <v>600</v>
      </c>
      <c r="I464">
        <v>80</v>
      </c>
      <c r="J464">
        <v>240</v>
      </c>
      <c r="K464" s="6">
        <v>267.51427857122161</v>
      </c>
      <c r="L464" s="5">
        <v>84000</v>
      </c>
      <c r="M464" s="5">
        <v>201.06192982974676</v>
      </c>
      <c r="N464" s="29">
        <f t="shared" si="94"/>
        <v>4.1887902047863905E-3</v>
      </c>
      <c r="O464" s="5">
        <v>281</v>
      </c>
      <c r="P464" s="29">
        <f t="shared" si="95"/>
        <v>5.8541666666666664E-3</v>
      </c>
      <c r="Q464">
        <v>0</v>
      </c>
      <c r="R464" s="29">
        <v>0</v>
      </c>
      <c r="S464" s="6">
        <v>41.172413793103445</v>
      </c>
      <c r="T464" s="6">
        <v>641.37931034482756</v>
      </c>
      <c r="U464" s="6">
        <f t="shared" si="96"/>
        <v>641.37931034482756</v>
      </c>
      <c r="V464" s="6">
        <v>1600.3448275862067</v>
      </c>
      <c r="W464" s="6">
        <v>1882.7586206896551</v>
      </c>
      <c r="X464" s="6">
        <f t="shared" si="101"/>
        <v>1103.202846975089</v>
      </c>
      <c r="Y464" s="5">
        <v>310000</v>
      </c>
      <c r="Z464" s="6">
        <f t="shared" si="92"/>
        <v>6.4165733684812993</v>
      </c>
      <c r="AA464" s="5">
        <f t="shared" si="97"/>
        <v>3.0062500000000001</v>
      </c>
      <c r="AB464" s="6">
        <f t="shared" si="98"/>
        <v>3.5960697318213692</v>
      </c>
      <c r="AC464" s="4">
        <v>0.64300000000000002</v>
      </c>
      <c r="AD464" s="28" t="s">
        <v>776</v>
      </c>
      <c r="AE464" s="6">
        <v>0</v>
      </c>
      <c r="AF464" s="4">
        <f t="shared" si="103"/>
        <v>8.9634681343224068E-2</v>
      </c>
      <c r="AG464" s="4">
        <f t="shared" si="99"/>
        <v>0.29280014473117827</v>
      </c>
      <c r="AH464" s="6">
        <f t="shared" si="100"/>
        <v>0.77714317461237259</v>
      </c>
      <c r="AI464" s="6">
        <v>138</v>
      </c>
      <c r="AJ464" s="6">
        <f t="shared" si="102"/>
        <v>3.7997558380029512</v>
      </c>
      <c r="AK464" s="4">
        <v>9.2288877137425118E-2</v>
      </c>
      <c r="AL464" t="s">
        <v>133</v>
      </c>
    </row>
    <row r="465" spans="1:38" x14ac:dyDescent="0.3">
      <c r="A465" s="21" t="s">
        <v>704</v>
      </c>
      <c r="B465" s="2" t="s">
        <v>705</v>
      </c>
      <c r="D465" t="s">
        <v>46</v>
      </c>
      <c r="E465" s="13">
        <v>304.79999999999995</v>
      </c>
      <c r="F465">
        <v>914.4</v>
      </c>
      <c r="G465">
        <v>78.739999999999995</v>
      </c>
      <c r="H465">
        <v>153.66999999999999</v>
      </c>
      <c r="I465">
        <v>67.309999999999988</v>
      </c>
      <c r="J465">
        <v>144.78</v>
      </c>
      <c r="K465" s="6">
        <v>261.62</v>
      </c>
      <c r="L465" s="5">
        <v>35038.639599999988</v>
      </c>
      <c r="M465" s="5">
        <v>0</v>
      </c>
      <c r="N465" s="29">
        <f t="shared" si="94"/>
        <v>0</v>
      </c>
      <c r="O465" s="5">
        <v>116.77395999999999</v>
      </c>
      <c r="P465" s="29">
        <f t="shared" si="95"/>
        <v>4.8655913978494633E-3</v>
      </c>
      <c r="Q465">
        <v>0</v>
      </c>
      <c r="R465" s="29">
        <v>0</v>
      </c>
      <c r="S465" s="6">
        <v>19.758620689655171</v>
      </c>
      <c r="T465" s="6">
        <v>0</v>
      </c>
      <c r="U465" s="6">
        <f t="shared" si="96"/>
        <v>0</v>
      </c>
      <c r="V465" s="6">
        <v>1572.4137931034484</v>
      </c>
      <c r="W465" s="6">
        <v>1758.6206896551723</v>
      </c>
      <c r="X465" s="6">
        <f t="shared" si="101"/>
        <v>792.85758571517158</v>
      </c>
      <c r="Y465" s="5">
        <v>92585.12000000001</v>
      </c>
      <c r="Z465" s="6">
        <f t="shared" si="92"/>
        <v>4.445067006205325</v>
      </c>
      <c r="AA465" s="5">
        <f t="shared" si="97"/>
        <v>3.0000000000000004</v>
      </c>
      <c r="AB465" s="6">
        <f t="shared" si="98"/>
        <v>3.4951456310679609</v>
      </c>
      <c r="AC465" s="4">
        <v>0.64300000000000002</v>
      </c>
      <c r="AD465" s="28" t="s">
        <v>776</v>
      </c>
      <c r="AE465" s="6">
        <v>0</v>
      </c>
      <c r="AF465" s="4">
        <f t="shared" si="103"/>
        <v>0.13373261402590381</v>
      </c>
      <c r="AG465" s="4">
        <f t="shared" si="99"/>
        <v>0.38720936778697307</v>
      </c>
      <c r="AH465" s="6">
        <f t="shared" si="100"/>
        <v>1</v>
      </c>
      <c r="AI465" s="6">
        <v>40.521280000000004</v>
      </c>
      <c r="AJ465" s="6">
        <f t="shared" si="102"/>
        <v>2.3385487114513972</v>
      </c>
      <c r="AK465" s="4">
        <v>0.11835586846787177</v>
      </c>
      <c r="AL465" t="s">
        <v>133</v>
      </c>
    </row>
    <row r="466" spans="1:38" x14ac:dyDescent="0.3">
      <c r="A466" s="21" t="s">
        <v>704</v>
      </c>
      <c r="B466" s="2" t="s">
        <v>706</v>
      </c>
      <c r="D466" t="s">
        <v>46</v>
      </c>
      <c r="E466" s="13">
        <v>304.79999999999995</v>
      </c>
      <c r="F466">
        <v>914.4</v>
      </c>
      <c r="G466">
        <v>76.199999999999989</v>
      </c>
      <c r="H466">
        <v>153.66999999999999</v>
      </c>
      <c r="I466">
        <v>67.309999999999988</v>
      </c>
      <c r="J466">
        <v>144.78</v>
      </c>
      <c r="K466" s="6">
        <v>254</v>
      </c>
      <c r="L466" s="5">
        <v>34638.640399999989</v>
      </c>
      <c r="M466" s="5">
        <v>0</v>
      </c>
      <c r="N466" s="29">
        <f t="shared" si="94"/>
        <v>0</v>
      </c>
      <c r="O466" s="5">
        <v>156.12871999999999</v>
      </c>
      <c r="P466" s="29">
        <f t="shared" si="95"/>
        <v>6.7222222222222232E-3</v>
      </c>
      <c r="Q466">
        <v>0</v>
      </c>
      <c r="R466" s="29">
        <v>0</v>
      </c>
      <c r="S466" s="6">
        <v>20.31034482758621</v>
      </c>
      <c r="T466" s="6">
        <v>0</v>
      </c>
      <c r="U466" s="6">
        <f t="shared" si="96"/>
        <v>0</v>
      </c>
      <c r="V466" s="6">
        <v>1572.4137931034484</v>
      </c>
      <c r="W466" s="6">
        <v>1758.6206896551723</v>
      </c>
      <c r="X466" s="6">
        <f t="shared" si="101"/>
        <v>785.9631719263441</v>
      </c>
      <c r="Y466" s="5">
        <v>122711.42400000003</v>
      </c>
      <c r="Z466" s="6">
        <f t="shared" si="92"/>
        <v>4.5066999930754443</v>
      </c>
      <c r="AA466" s="5">
        <f t="shared" si="97"/>
        <v>3.0000000000000004</v>
      </c>
      <c r="AB466" s="6">
        <f t="shared" si="98"/>
        <v>3.6</v>
      </c>
      <c r="AC466" s="4">
        <v>0.64300000000000002</v>
      </c>
      <c r="AD466" s="28" t="s">
        <v>776</v>
      </c>
      <c r="AE466" s="6">
        <v>0</v>
      </c>
      <c r="AF466" s="4">
        <f t="shared" si="103"/>
        <v>0.17442424901612708</v>
      </c>
      <c r="AG466" s="4">
        <f t="shared" si="99"/>
        <v>0.52043010752688179</v>
      </c>
      <c r="AH466" s="6">
        <f t="shared" si="100"/>
        <v>1</v>
      </c>
      <c r="AI466" s="6">
        <v>43.768320000000003</v>
      </c>
      <c r="AJ466" s="6">
        <f t="shared" si="102"/>
        <v>2.7371736097575461</v>
      </c>
      <c r="AK466" s="4">
        <v>0.13476746126140718</v>
      </c>
      <c r="AL466" t="s">
        <v>133</v>
      </c>
    </row>
    <row r="467" spans="1:38" x14ac:dyDescent="0.3">
      <c r="A467" s="21" t="s">
        <v>707</v>
      </c>
      <c r="B467" s="2">
        <v>3</v>
      </c>
      <c r="D467" t="s">
        <v>18</v>
      </c>
      <c r="E467" s="13">
        <v>230</v>
      </c>
      <c r="F467">
        <v>409.08959181534357</v>
      </c>
      <c r="G467">
        <v>80</v>
      </c>
      <c r="H467">
        <v>160</v>
      </c>
      <c r="I467">
        <v>40</v>
      </c>
      <c r="J467">
        <v>100</v>
      </c>
      <c r="K467" s="6">
        <v>163.63583672613743</v>
      </c>
      <c r="L467" s="5">
        <v>26800</v>
      </c>
      <c r="M467" s="5">
        <v>127.23450247038662</v>
      </c>
      <c r="N467" s="29">
        <f t="shared" si="94"/>
        <v>6.9149186125210121E-3</v>
      </c>
      <c r="O467" s="5">
        <v>415.5</v>
      </c>
      <c r="P467" s="29">
        <f t="shared" si="95"/>
        <v>2.2581521739130434E-2</v>
      </c>
      <c r="Q467">
        <v>0</v>
      </c>
      <c r="R467" s="29">
        <v>0</v>
      </c>
      <c r="S467" s="6">
        <v>62.131376842105283</v>
      </c>
      <c r="T467" s="6">
        <v>299.20500000000004</v>
      </c>
      <c r="U467" s="6">
        <f t="shared" si="96"/>
        <v>299.20500000000004</v>
      </c>
      <c r="V467" s="6">
        <v>1168.3710000000001</v>
      </c>
      <c r="W467" s="6">
        <v>1260.585</v>
      </c>
      <c r="X467" s="6">
        <f t="shared" si="101"/>
        <v>750.17890490805291</v>
      </c>
      <c r="Y467" s="5">
        <v>311699.33498929598</v>
      </c>
      <c r="Z467" s="6">
        <f t="shared" si="92"/>
        <v>7.8823458971365428</v>
      </c>
      <c r="AA467" s="5">
        <f t="shared" si="97"/>
        <v>1.7786503991971458</v>
      </c>
      <c r="AB467" s="6">
        <f t="shared" si="98"/>
        <v>2.5</v>
      </c>
      <c r="AC467" s="4">
        <v>0.64300000000000002</v>
      </c>
      <c r="AD467" s="28" t="s">
        <v>776</v>
      </c>
      <c r="AE467" s="6">
        <v>0</v>
      </c>
      <c r="AF467" s="4">
        <f t="shared" si="103"/>
        <v>0.18719321528396116</v>
      </c>
      <c r="AG467" s="4">
        <f t="shared" si="99"/>
        <v>0.45794210277418373</v>
      </c>
      <c r="AH467" s="6">
        <f t="shared" si="100"/>
        <v>0.92728326547725137</v>
      </c>
      <c r="AI467" s="6">
        <v>118.52917678727219</v>
      </c>
      <c r="AJ467" s="6">
        <f t="shared" si="102"/>
        <v>10.717789542955682</v>
      </c>
      <c r="AK467" s="4">
        <v>0.17250204466243912</v>
      </c>
      <c r="AL467" t="s">
        <v>389</v>
      </c>
    </row>
    <row r="468" spans="1:38" x14ac:dyDescent="0.3">
      <c r="A468" s="21" t="s">
        <v>707</v>
      </c>
      <c r="B468" s="2">
        <v>4</v>
      </c>
      <c r="D468" t="s">
        <v>18</v>
      </c>
      <c r="E468" s="13">
        <v>230</v>
      </c>
      <c r="F468">
        <v>409.08959181534357</v>
      </c>
      <c r="G468">
        <v>80</v>
      </c>
      <c r="H468">
        <v>160</v>
      </c>
      <c r="I468">
        <v>40</v>
      </c>
      <c r="J468">
        <v>100</v>
      </c>
      <c r="K468" s="6">
        <v>163.63583672613743</v>
      </c>
      <c r="L468" s="5">
        <v>26800</v>
      </c>
      <c r="M468" s="5">
        <v>127.23450247038662</v>
      </c>
      <c r="N468" s="29">
        <f t="shared" si="94"/>
        <v>6.9149186125210121E-3</v>
      </c>
      <c r="O468" s="5">
        <v>415.5</v>
      </c>
      <c r="P468" s="29">
        <f t="shared" si="95"/>
        <v>2.2581521739130434E-2</v>
      </c>
      <c r="Q468">
        <v>0</v>
      </c>
      <c r="R468" s="29">
        <v>0</v>
      </c>
      <c r="S468" s="6">
        <v>98.327178947368424</v>
      </c>
      <c r="T468" s="6">
        <v>299.20500000000004</v>
      </c>
      <c r="U468" s="6">
        <f t="shared" si="96"/>
        <v>299.20500000000004</v>
      </c>
      <c r="V468" s="6">
        <v>1168.3710000000001</v>
      </c>
      <c r="W468" s="6">
        <v>1260.585</v>
      </c>
      <c r="X468" s="6">
        <f t="shared" si="101"/>
        <v>954.77315170115833</v>
      </c>
      <c r="Y468" s="5">
        <v>396708.2445318313</v>
      </c>
      <c r="Z468" s="6">
        <f t="shared" si="92"/>
        <v>9.9160061994418101</v>
      </c>
      <c r="AA468" s="5">
        <f t="shared" si="97"/>
        <v>1.7786503991971458</v>
      </c>
      <c r="AB468" s="6">
        <f t="shared" si="98"/>
        <v>2.5</v>
      </c>
      <c r="AC468" s="4">
        <v>0.64300000000000002</v>
      </c>
      <c r="AD468" s="28" t="s">
        <v>776</v>
      </c>
      <c r="AE468" s="6">
        <v>0</v>
      </c>
      <c r="AF468" s="4">
        <f t="shared" si="103"/>
        <v>0.15054379263416329</v>
      </c>
      <c r="AG468" s="4">
        <f t="shared" si="99"/>
        <v>0.28936631421673065</v>
      </c>
      <c r="AH468" s="6">
        <f t="shared" si="100"/>
        <v>0.92728326547725137</v>
      </c>
      <c r="AI468" s="6">
        <v>180.3321767872722</v>
      </c>
      <c r="AJ468" s="6">
        <f t="shared" si="102"/>
        <v>16.519497180613786</v>
      </c>
      <c r="AK468" s="4">
        <v>0.16800540153253227</v>
      </c>
      <c r="AL468" t="s">
        <v>389</v>
      </c>
    </row>
    <row r="469" spans="1:38" x14ac:dyDescent="0.3">
      <c r="A469" s="21" t="s">
        <v>708</v>
      </c>
      <c r="B469" s="2" t="s">
        <v>709</v>
      </c>
      <c r="C469" t="s">
        <v>19</v>
      </c>
      <c r="D469" t="s">
        <v>18</v>
      </c>
      <c r="E469" s="13">
        <v>200</v>
      </c>
      <c r="F469">
        <v>450</v>
      </c>
      <c r="G469">
        <v>100</v>
      </c>
      <c r="H469">
        <v>100</v>
      </c>
      <c r="I469">
        <v>0</v>
      </c>
      <c r="J469">
        <f>+E469</f>
        <v>200</v>
      </c>
      <c r="K469" s="6">
        <v>140</v>
      </c>
      <c r="L469" s="5">
        <v>20000</v>
      </c>
      <c r="M469" s="5">
        <v>0</v>
      </c>
      <c r="N469" s="29">
        <f t="shared" si="94"/>
        <v>0</v>
      </c>
      <c r="O469" s="5">
        <v>567.05747397295761</v>
      </c>
      <c r="P469" s="29">
        <f t="shared" si="95"/>
        <v>2.835287369864788E-2</v>
      </c>
      <c r="Q469">
        <v>0</v>
      </c>
      <c r="R469" s="29">
        <v>0</v>
      </c>
      <c r="S469" s="6">
        <v>40.576842105263161</v>
      </c>
      <c r="T469" s="6">
        <v>0</v>
      </c>
      <c r="U469" s="6">
        <f t="shared" si="96"/>
        <v>0</v>
      </c>
      <c r="V469" s="6">
        <v>1277</v>
      </c>
      <c r="W469" s="6">
        <f>1.17*V469</f>
        <v>1494.09</v>
      </c>
      <c r="X469" s="6">
        <f t="shared" si="101"/>
        <v>35.268555022231951</v>
      </c>
      <c r="Y469" s="5">
        <v>19999.297721583116</v>
      </c>
      <c r="Z469" s="6">
        <f t="shared" si="92"/>
        <v>6.3699954556705265</v>
      </c>
      <c r="AA469" s="5">
        <f t="shared" si="97"/>
        <v>2.25</v>
      </c>
      <c r="AB469" s="6">
        <f t="shared" si="98"/>
        <v>3.2142857142857144</v>
      </c>
      <c r="AC469" s="4">
        <v>0.64300000000000002</v>
      </c>
      <c r="AD469" s="28" t="s">
        <v>776</v>
      </c>
      <c r="AE469" s="6">
        <v>0</v>
      </c>
      <c r="AF469" s="4">
        <f t="shared" si="103"/>
        <v>2.4643733573082856E-2</v>
      </c>
      <c r="AG469" s="4">
        <f t="shared" si="99"/>
        <v>0.89229762186143702</v>
      </c>
      <c r="AH469" s="6">
        <f t="shared" si="100"/>
        <v>1</v>
      </c>
      <c r="AI469" s="6">
        <v>49.353999999999999</v>
      </c>
      <c r="AJ469" s="6">
        <f t="shared" si="102"/>
        <v>4.7813926095739587</v>
      </c>
      <c r="AK469" s="4">
        <v>0.11783550324518161</v>
      </c>
      <c r="AL469" t="s">
        <v>389</v>
      </c>
    </row>
    <row r="470" spans="1:38" x14ac:dyDescent="0.3">
      <c r="A470" s="21" t="s">
        <v>708</v>
      </c>
      <c r="B470" s="2" t="s">
        <v>710</v>
      </c>
      <c r="C470" t="s">
        <v>19</v>
      </c>
      <c r="D470" t="s">
        <v>18</v>
      </c>
      <c r="E470" s="13">
        <v>200</v>
      </c>
      <c r="F470">
        <v>450</v>
      </c>
      <c r="G470">
        <v>100</v>
      </c>
      <c r="H470">
        <v>100</v>
      </c>
      <c r="I470">
        <v>0</v>
      </c>
      <c r="J470">
        <f t="shared" ref="J470:J476" si="104">+E470</f>
        <v>200</v>
      </c>
      <c r="K470" s="6">
        <v>140</v>
      </c>
      <c r="L470" s="5">
        <v>20000</v>
      </c>
      <c r="M470" s="5">
        <v>0</v>
      </c>
      <c r="N470" s="29">
        <f t="shared" si="94"/>
        <v>0</v>
      </c>
      <c r="O470" s="5">
        <v>567.05747397295761</v>
      </c>
      <c r="P470" s="29">
        <f t="shared" si="95"/>
        <v>2.835287369864788E-2</v>
      </c>
      <c r="Q470">
        <v>0</v>
      </c>
      <c r="R470" s="29">
        <v>0</v>
      </c>
      <c r="S470" s="6">
        <v>41.642105263157902</v>
      </c>
      <c r="T470" s="6">
        <v>0</v>
      </c>
      <c r="U470" s="6">
        <f t="shared" si="96"/>
        <v>0</v>
      </c>
      <c r="V470" s="6">
        <v>1277</v>
      </c>
      <c r="W470" s="6">
        <f t="shared" ref="W470:W483" si="105">1.17*V470</f>
        <v>1494.09</v>
      </c>
      <c r="X470" s="6">
        <f t="shared" si="101"/>
        <v>52.902832533347933</v>
      </c>
      <c r="Y470" s="5">
        <v>29998.94658237468</v>
      </c>
      <c r="Z470" s="6">
        <f t="shared" si="92"/>
        <v>6.4530694450902901</v>
      </c>
      <c r="AA470" s="5">
        <f t="shared" si="97"/>
        <v>2.25</v>
      </c>
      <c r="AB470" s="6">
        <f t="shared" si="98"/>
        <v>3.2142857142857144</v>
      </c>
      <c r="AC470" s="4">
        <v>0.64300000000000002</v>
      </c>
      <c r="AD470" s="28" t="s">
        <v>776</v>
      </c>
      <c r="AE470" s="6">
        <v>0</v>
      </c>
      <c r="AF470" s="4">
        <f t="shared" si="103"/>
        <v>3.6019968722517622E-2</v>
      </c>
      <c r="AG470" s="4">
        <f t="shared" si="99"/>
        <v>0.86947140362777231</v>
      </c>
      <c r="AH470" s="6">
        <f t="shared" si="100"/>
        <v>1</v>
      </c>
      <c r="AI470" s="6">
        <v>52.804000000000002</v>
      </c>
      <c r="AJ470" s="6">
        <f t="shared" si="102"/>
        <v>5.2191329850612984</v>
      </c>
      <c r="AK470" s="4">
        <v>0.12533307218928799</v>
      </c>
      <c r="AL470" t="s">
        <v>389</v>
      </c>
    </row>
    <row r="471" spans="1:38" x14ac:dyDescent="0.3">
      <c r="A471" s="21" t="s">
        <v>708</v>
      </c>
      <c r="B471" s="2" t="s">
        <v>711</v>
      </c>
      <c r="C471" t="s">
        <v>19</v>
      </c>
      <c r="D471" t="s">
        <v>18</v>
      </c>
      <c r="E471" s="13">
        <v>200</v>
      </c>
      <c r="F471">
        <v>450</v>
      </c>
      <c r="G471">
        <v>100</v>
      </c>
      <c r="H471">
        <v>100</v>
      </c>
      <c r="I471">
        <v>0</v>
      </c>
      <c r="J471">
        <f t="shared" si="104"/>
        <v>200</v>
      </c>
      <c r="K471" s="6">
        <v>140</v>
      </c>
      <c r="L471" s="5">
        <v>20000</v>
      </c>
      <c r="M471" s="5">
        <v>0</v>
      </c>
      <c r="N471" s="29">
        <f t="shared" si="94"/>
        <v>0</v>
      </c>
      <c r="O471" s="5">
        <v>567.05747397295761</v>
      </c>
      <c r="P471" s="29">
        <f t="shared" si="95"/>
        <v>2.835287369864788E-2</v>
      </c>
      <c r="Q471">
        <v>0</v>
      </c>
      <c r="R471" s="29">
        <v>0</v>
      </c>
      <c r="S471" s="6">
        <v>41.642105263157902</v>
      </c>
      <c r="T471" s="6">
        <v>0</v>
      </c>
      <c r="U471" s="6">
        <f t="shared" si="96"/>
        <v>0</v>
      </c>
      <c r="V471" s="6">
        <v>1277</v>
      </c>
      <c r="W471" s="6">
        <f t="shared" si="105"/>
        <v>1494.09</v>
      </c>
      <c r="X471" s="6">
        <f t="shared" si="101"/>
        <v>70.537110044463901</v>
      </c>
      <c r="Y471" s="5">
        <v>39998.595443166232</v>
      </c>
      <c r="Z471" s="6">
        <f t="shared" si="92"/>
        <v>6.4530694450902901</v>
      </c>
      <c r="AA471" s="5">
        <f t="shared" si="97"/>
        <v>2.25</v>
      </c>
      <c r="AB471" s="6">
        <f t="shared" si="98"/>
        <v>3.2142857142857144</v>
      </c>
      <c r="AC471" s="4">
        <v>0.64300000000000002</v>
      </c>
      <c r="AD471" s="28" t="s">
        <v>776</v>
      </c>
      <c r="AE471" s="6">
        <v>0</v>
      </c>
      <c r="AF471" s="4">
        <f t="shared" si="103"/>
        <v>4.8026624963356822E-2</v>
      </c>
      <c r="AG471" s="4">
        <f t="shared" si="99"/>
        <v>0.86947140362777231</v>
      </c>
      <c r="AH471" s="6">
        <f t="shared" si="100"/>
        <v>1</v>
      </c>
      <c r="AI471" s="6">
        <v>48.353999999999999</v>
      </c>
      <c r="AJ471" s="6">
        <f t="shared" si="102"/>
        <v>4.6100603283398707</v>
      </c>
      <c r="AK471" s="4">
        <v>0.1107067065703457</v>
      </c>
      <c r="AL471" t="s">
        <v>389</v>
      </c>
    </row>
    <row r="472" spans="1:38" x14ac:dyDescent="0.3">
      <c r="A472" s="21" t="s">
        <v>708</v>
      </c>
      <c r="B472" s="2" t="s">
        <v>712</v>
      </c>
      <c r="C472" t="s">
        <v>19</v>
      </c>
      <c r="D472" t="s">
        <v>18</v>
      </c>
      <c r="E472" s="13">
        <v>200</v>
      </c>
      <c r="F472">
        <v>450</v>
      </c>
      <c r="G472">
        <v>100</v>
      </c>
      <c r="H472">
        <v>100</v>
      </c>
      <c r="I472">
        <v>0</v>
      </c>
      <c r="J472">
        <f t="shared" si="104"/>
        <v>200</v>
      </c>
      <c r="K472" s="6">
        <v>140</v>
      </c>
      <c r="L472" s="5">
        <v>20000</v>
      </c>
      <c r="M472" s="5">
        <v>0</v>
      </c>
      <c r="N472" s="29">
        <f t="shared" si="94"/>
        <v>0</v>
      </c>
      <c r="O472" s="5">
        <v>567.05747397295761</v>
      </c>
      <c r="P472" s="29">
        <f t="shared" si="95"/>
        <v>2.835287369864788E-2</v>
      </c>
      <c r="Q472">
        <v>0</v>
      </c>
      <c r="R472" s="29">
        <v>0</v>
      </c>
      <c r="S472" s="6">
        <v>41.642105263157902</v>
      </c>
      <c r="T472" s="6">
        <v>0</v>
      </c>
      <c r="U472" s="6">
        <f t="shared" si="96"/>
        <v>0</v>
      </c>
      <c r="V472" s="6">
        <v>1277</v>
      </c>
      <c r="W472" s="6">
        <f t="shared" si="105"/>
        <v>1494.09</v>
      </c>
      <c r="X472" s="6">
        <f t="shared" si="101"/>
        <v>105.80566506669587</v>
      </c>
      <c r="Y472" s="5">
        <v>59997.893164749359</v>
      </c>
      <c r="Z472" s="6">
        <f t="shared" si="92"/>
        <v>6.4530694450902901</v>
      </c>
      <c r="AA472" s="5">
        <f t="shared" si="97"/>
        <v>2.25</v>
      </c>
      <c r="AB472" s="6">
        <f t="shared" si="98"/>
        <v>3.2142857142857144</v>
      </c>
      <c r="AC472" s="4">
        <v>0.64300000000000002</v>
      </c>
      <c r="AD472" s="28" t="s">
        <v>776</v>
      </c>
      <c r="AE472" s="6">
        <v>0</v>
      </c>
      <c r="AF472" s="4">
        <f t="shared" si="103"/>
        <v>7.2039937445035243E-2</v>
      </c>
      <c r="AG472" s="4">
        <f t="shared" si="99"/>
        <v>0.86947140362777231</v>
      </c>
      <c r="AH472" s="6">
        <f t="shared" si="100"/>
        <v>1</v>
      </c>
      <c r="AI472" s="6">
        <v>51.704000000000001</v>
      </c>
      <c r="AJ472" s="6">
        <f t="shared" si="102"/>
        <v>5.0626650010832108</v>
      </c>
      <c r="AK472" s="4">
        <v>0.12157562565796384</v>
      </c>
      <c r="AL472" t="s">
        <v>389</v>
      </c>
    </row>
    <row r="473" spans="1:38" x14ac:dyDescent="0.3">
      <c r="A473" s="21" t="s">
        <v>708</v>
      </c>
      <c r="B473" s="2" t="s">
        <v>713</v>
      </c>
      <c r="C473" t="s">
        <v>19</v>
      </c>
      <c r="D473" t="s">
        <v>18</v>
      </c>
      <c r="E473" s="13">
        <v>200</v>
      </c>
      <c r="F473">
        <v>450</v>
      </c>
      <c r="G473">
        <v>100</v>
      </c>
      <c r="H473">
        <v>100</v>
      </c>
      <c r="I473">
        <v>0</v>
      </c>
      <c r="J473">
        <f t="shared" si="104"/>
        <v>200</v>
      </c>
      <c r="K473" s="6">
        <v>140</v>
      </c>
      <c r="L473" s="5">
        <v>20000</v>
      </c>
      <c r="M473" s="5">
        <v>0</v>
      </c>
      <c r="N473" s="29">
        <f t="shared" si="94"/>
        <v>0</v>
      </c>
      <c r="O473" s="5">
        <v>567.05747397295761</v>
      </c>
      <c r="P473" s="29">
        <f t="shared" si="95"/>
        <v>2.835287369864788E-2</v>
      </c>
      <c r="Q473">
        <v>0</v>
      </c>
      <c r="R473" s="29">
        <v>0</v>
      </c>
      <c r="S473" s="6">
        <v>41.642105263157902</v>
      </c>
      <c r="T473" s="6">
        <v>0</v>
      </c>
      <c r="U473" s="6">
        <f t="shared" si="96"/>
        <v>0</v>
      </c>
      <c r="V473" s="6">
        <v>1277</v>
      </c>
      <c r="W473" s="6">
        <f t="shared" si="105"/>
        <v>1494.09</v>
      </c>
      <c r="X473" s="6">
        <f t="shared" si="101"/>
        <v>141.0742200889278</v>
      </c>
      <c r="Y473" s="5">
        <v>79997.190886332464</v>
      </c>
      <c r="Z473" s="6">
        <f t="shared" si="92"/>
        <v>6.4530694450902901</v>
      </c>
      <c r="AA473" s="5">
        <f t="shared" si="97"/>
        <v>2.25</v>
      </c>
      <c r="AB473" s="6">
        <f t="shared" si="98"/>
        <v>3.2142857142857144</v>
      </c>
      <c r="AC473" s="4">
        <v>0.64300000000000002</v>
      </c>
      <c r="AD473" s="28" t="s">
        <v>776</v>
      </c>
      <c r="AE473" s="6">
        <v>0</v>
      </c>
      <c r="AF473" s="4">
        <f t="shared" si="103"/>
        <v>9.6053249926713644E-2</v>
      </c>
      <c r="AG473" s="4">
        <f t="shared" si="99"/>
        <v>0.86947140362777231</v>
      </c>
      <c r="AH473" s="6">
        <f t="shared" si="100"/>
        <v>1</v>
      </c>
      <c r="AI473" s="6">
        <v>48.404000000000003</v>
      </c>
      <c r="AJ473" s="6">
        <f t="shared" si="102"/>
        <v>4.6165761525159912</v>
      </c>
      <c r="AK473" s="4">
        <v>0.11086317858670858</v>
      </c>
      <c r="AL473" t="s">
        <v>389</v>
      </c>
    </row>
    <row r="474" spans="1:38" x14ac:dyDescent="0.3">
      <c r="A474" s="21" t="s">
        <v>708</v>
      </c>
      <c r="B474" s="2" t="s">
        <v>714</v>
      </c>
      <c r="C474" t="s">
        <v>19</v>
      </c>
      <c r="D474" t="s">
        <v>18</v>
      </c>
      <c r="E474" s="13">
        <v>200</v>
      </c>
      <c r="F474">
        <v>450</v>
      </c>
      <c r="G474">
        <v>100</v>
      </c>
      <c r="H474">
        <v>100</v>
      </c>
      <c r="I474">
        <v>0</v>
      </c>
      <c r="J474">
        <f t="shared" si="104"/>
        <v>200</v>
      </c>
      <c r="K474" s="6">
        <v>140</v>
      </c>
      <c r="L474" s="5">
        <v>20000</v>
      </c>
      <c r="M474" s="5">
        <v>0</v>
      </c>
      <c r="N474" s="29">
        <f t="shared" si="94"/>
        <v>0</v>
      </c>
      <c r="O474" s="5">
        <v>567.05747397295761</v>
      </c>
      <c r="P474" s="29">
        <f t="shared" si="95"/>
        <v>2.835287369864788E-2</v>
      </c>
      <c r="Q474">
        <v>0</v>
      </c>
      <c r="R474" s="29">
        <v>0</v>
      </c>
      <c r="S474" s="6">
        <v>80.185263157894738</v>
      </c>
      <c r="T474" s="6">
        <v>0</v>
      </c>
      <c r="U474" s="6">
        <f t="shared" si="96"/>
        <v>0</v>
      </c>
      <c r="V474" s="6">
        <v>1277</v>
      </c>
      <c r="W474" s="6">
        <f t="shared" si="105"/>
        <v>1494.09</v>
      </c>
      <c r="X474" s="6">
        <f t="shared" si="101"/>
        <v>35.268555022231951</v>
      </c>
      <c r="Y474" s="5">
        <v>19999.297721583116</v>
      </c>
      <c r="Z474" s="6">
        <f t="shared" si="92"/>
        <v>8.9546224464180924</v>
      </c>
      <c r="AA474" s="5">
        <f t="shared" si="97"/>
        <v>2.25</v>
      </c>
      <c r="AB474" s="6">
        <f t="shared" si="98"/>
        <v>3.2142857142857144</v>
      </c>
      <c r="AC474" s="4">
        <v>0.64300000000000002</v>
      </c>
      <c r="AD474" s="28" t="s">
        <v>776</v>
      </c>
      <c r="AE474" s="6">
        <v>0</v>
      </c>
      <c r="AF474" s="4">
        <f t="shared" si="103"/>
        <v>1.2470681602804005E-2</v>
      </c>
      <c r="AG474" s="4">
        <f t="shared" si="99"/>
        <v>0.45153708159413303</v>
      </c>
      <c r="AH474" s="6">
        <f t="shared" si="100"/>
        <v>1</v>
      </c>
      <c r="AI474" s="6">
        <v>74.603999999999999</v>
      </c>
      <c r="AJ474" s="6">
        <f t="shared" si="102"/>
        <v>7.0365044566852992</v>
      </c>
      <c r="AK474" s="4">
        <v>8.7753088031020721E-2</v>
      </c>
      <c r="AL474" t="s">
        <v>3</v>
      </c>
    </row>
    <row r="475" spans="1:38" x14ac:dyDescent="0.3">
      <c r="A475" s="21" t="s">
        <v>708</v>
      </c>
      <c r="B475" s="2" t="s">
        <v>715</v>
      </c>
      <c r="C475" t="s">
        <v>19</v>
      </c>
      <c r="D475" t="s">
        <v>18</v>
      </c>
      <c r="E475" s="13">
        <v>200</v>
      </c>
      <c r="F475">
        <v>450</v>
      </c>
      <c r="G475">
        <v>100</v>
      </c>
      <c r="H475">
        <v>100</v>
      </c>
      <c r="I475">
        <v>0</v>
      </c>
      <c r="J475">
        <f t="shared" si="104"/>
        <v>200</v>
      </c>
      <c r="K475" s="6">
        <v>140</v>
      </c>
      <c r="L475" s="5">
        <v>20000</v>
      </c>
      <c r="M475" s="5">
        <v>0</v>
      </c>
      <c r="N475" s="29">
        <f t="shared" si="94"/>
        <v>0</v>
      </c>
      <c r="O475" s="5">
        <v>567.05747397295761</v>
      </c>
      <c r="P475" s="29">
        <f t="shared" si="95"/>
        <v>2.835287369864788E-2</v>
      </c>
      <c r="Q475">
        <v>0</v>
      </c>
      <c r="R475" s="29">
        <v>0</v>
      </c>
      <c r="S475" s="6">
        <v>77.086315789473687</v>
      </c>
      <c r="T475" s="6">
        <v>0</v>
      </c>
      <c r="U475" s="6">
        <f t="shared" si="96"/>
        <v>0</v>
      </c>
      <c r="V475" s="6">
        <v>1277</v>
      </c>
      <c r="W475" s="6">
        <f t="shared" si="105"/>
        <v>1494.09</v>
      </c>
      <c r="X475" s="6">
        <f t="shared" si="101"/>
        <v>52.902832533347933</v>
      </c>
      <c r="Y475" s="5">
        <v>29998.94658237468</v>
      </c>
      <c r="Z475" s="6">
        <f t="shared" si="92"/>
        <v>8.7798813083932803</v>
      </c>
      <c r="AA475" s="5">
        <f t="shared" si="97"/>
        <v>2.25</v>
      </c>
      <c r="AB475" s="6">
        <f t="shared" si="98"/>
        <v>3.2142857142857144</v>
      </c>
      <c r="AC475" s="4">
        <v>0.64300000000000002</v>
      </c>
      <c r="AD475" s="28" t="s">
        <v>776</v>
      </c>
      <c r="AE475" s="6">
        <v>0</v>
      </c>
      <c r="AF475" s="4">
        <f t="shared" si="103"/>
        <v>1.9458023304877611E-2</v>
      </c>
      <c r="AG475" s="4">
        <f t="shared" si="99"/>
        <v>0.46968932608032932</v>
      </c>
      <c r="AH475" s="6">
        <f t="shared" si="100"/>
        <v>1</v>
      </c>
      <c r="AI475" s="6">
        <v>74.303999999999988</v>
      </c>
      <c r="AJ475" s="6">
        <f t="shared" si="102"/>
        <v>7.0352581474854334</v>
      </c>
      <c r="AK475" s="4">
        <v>9.1264682653910328E-2</v>
      </c>
      <c r="AL475" t="s">
        <v>388</v>
      </c>
    </row>
    <row r="476" spans="1:38" x14ac:dyDescent="0.3">
      <c r="A476" s="21" t="s">
        <v>708</v>
      </c>
      <c r="B476" s="2" t="s">
        <v>716</v>
      </c>
      <c r="C476" t="s">
        <v>19</v>
      </c>
      <c r="D476" t="s">
        <v>18</v>
      </c>
      <c r="E476" s="13">
        <v>200</v>
      </c>
      <c r="F476">
        <v>450</v>
      </c>
      <c r="G476">
        <v>100</v>
      </c>
      <c r="H476">
        <v>100</v>
      </c>
      <c r="I476">
        <v>0</v>
      </c>
      <c r="J476">
        <f t="shared" si="104"/>
        <v>200</v>
      </c>
      <c r="K476" s="6">
        <v>140</v>
      </c>
      <c r="L476" s="5">
        <v>20000</v>
      </c>
      <c r="M476" s="5">
        <v>0</v>
      </c>
      <c r="N476" s="29">
        <f t="shared" si="94"/>
        <v>0</v>
      </c>
      <c r="O476" s="5">
        <v>567.05747397295761</v>
      </c>
      <c r="P476" s="29">
        <f t="shared" si="95"/>
        <v>2.835287369864788E-2</v>
      </c>
      <c r="Q476">
        <v>0</v>
      </c>
      <c r="R476" s="29">
        <v>0</v>
      </c>
      <c r="S476" s="6">
        <v>77.086315789473687</v>
      </c>
      <c r="T476" s="6">
        <v>0</v>
      </c>
      <c r="U476" s="6">
        <f t="shared" si="96"/>
        <v>0</v>
      </c>
      <c r="V476" s="6">
        <v>1277</v>
      </c>
      <c r="W476" s="6">
        <f t="shared" si="105"/>
        <v>1494.09</v>
      </c>
      <c r="X476" s="6">
        <f t="shared" si="101"/>
        <v>70.537110044463901</v>
      </c>
      <c r="Y476" s="5">
        <v>39998.595443166232</v>
      </c>
      <c r="Z476" s="6">
        <f t="shared" si="92"/>
        <v>8.7798813083932803</v>
      </c>
      <c r="AA476" s="5">
        <f t="shared" si="97"/>
        <v>2.25</v>
      </c>
      <c r="AB476" s="6">
        <f t="shared" si="98"/>
        <v>3.2142857142857144</v>
      </c>
      <c r="AC476" s="4">
        <v>0.64300000000000002</v>
      </c>
      <c r="AD476" s="28" t="s">
        <v>776</v>
      </c>
      <c r="AE476" s="6">
        <v>0</v>
      </c>
      <c r="AF476" s="4">
        <f t="shared" si="103"/>
        <v>2.5944031073170143E-2</v>
      </c>
      <c r="AG476" s="4">
        <f t="shared" si="99"/>
        <v>0.46968932608032932</v>
      </c>
      <c r="AH476" s="6">
        <f t="shared" si="100"/>
        <v>1</v>
      </c>
      <c r="AI476" s="6">
        <v>80.153999999999996</v>
      </c>
      <c r="AJ476" s="6">
        <f t="shared" si="102"/>
        <v>7.6018242546195021</v>
      </c>
      <c r="AK476" s="4">
        <v>9.8614445077131949E-2</v>
      </c>
      <c r="AL476" t="s">
        <v>388</v>
      </c>
    </row>
    <row r="477" spans="1:38" x14ac:dyDescent="0.3">
      <c r="A477" s="21" t="s">
        <v>708</v>
      </c>
      <c r="B477" s="2" t="s">
        <v>717</v>
      </c>
      <c r="D477" t="s">
        <v>18</v>
      </c>
      <c r="E477" s="13">
        <v>200</v>
      </c>
      <c r="F477">
        <v>400</v>
      </c>
      <c r="G477">
        <v>90</v>
      </c>
      <c r="H477">
        <v>150</v>
      </c>
      <c r="I477">
        <v>50</v>
      </c>
      <c r="J477">
        <v>150</v>
      </c>
      <c r="K477" s="6">
        <v>152.23891615338445</v>
      </c>
      <c r="L477" s="5">
        <v>21000</v>
      </c>
      <c r="M477" s="5">
        <v>397.2</v>
      </c>
      <c r="N477" s="29">
        <f t="shared" si="94"/>
        <v>2.2066666666666665E-2</v>
      </c>
      <c r="O477" s="5">
        <v>132.69999999999999</v>
      </c>
      <c r="P477" s="29">
        <f t="shared" si="95"/>
        <v>7.3722222222222219E-3</v>
      </c>
      <c r="Q477">
        <v>0</v>
      </c>
      <c r="R477" s="29">
        <v>0</v>
      </c>
      <c r="S477" s="6">
        <v>39.41473684210527</v>
      </c>
      <c r="T477" s="6">
        <v>320</v>
      </c>
      <c r="U477" s="6">
        <f t="shared" si="96"/>
        <v>320</v>
      </c>
      <c r="V477" s="6">
        <v>1390</v>
      </c>
      <c r="W477" s="6">
        <f t="shared" si="105"/>
        <v>1626.3</v>
      </c>
      <c r="X477" s="6">
        <f t="shared" si="101"/>
        <v>123.13564272804135</v>
      </c>
      <c r="Y477" s="5">
        <v>16340.099790011085</v>
      </c>
      <c r="Z477" s="6">
        <f t="shared" si="92"/>
        <v>6.2781157079258483</v>
      </c>
      <c r="AA477" s="5">
        <f t="shared" si="97"/>
        <v>2</v>
      </c>
      <c r="AB477" s="6">
        <f t="shared" si="98"/>
        <v>2.6274490787689935</v>
      </c>
      <c r="AC477" s="4">
        <v>0.64300000000000002</v>
      </c>
      <c r="AD477" s="28" t="s">
        <v>776</v>
      </c>
      <c r="AE477" s="6">
        <v>0</v>
      </c>
      <c r="AF477" s="4">
        <f t="shared" si="103"/>
        <v>1.974134682460478E-2</v>
      </c>
      <c r="AG477" s="4">
        <f t="shared" si="99"/>
        <v>0.43914341713254751</v>
      </c>
      <c r="AH477" s="6">
        <f t="shared" si="100"/>
        <v>0.59203612822051821</v>
      </c>
      <c r="AI477" s="6">
        <v>50.726399999999998</v>
      </c>
      <c r="AJ477" s="6">
        <f t="shared" si="102"/>
        <v>4.2838615958673207</v>
      </c>
      <c r="AK477" s="4">
        <v>0.10868679938238314</v>
      </c>
      <c r="AL477" t="s">
        <v>389</v>
      </c>
    </row>
    <row r="478" spans="1:38" x14ac:dyDescent="0.3">
      <c r="A478" s="21" t="s">
        <v>708</v>
      </c>
      <c r="B478" s="2" t="s">
        <v>718</v>
      </c>
      <c r="D478" t="s">
        <v>18</v>
      </c>
      <c r="E478" s="13">
        <v>200</v>
      </c>
      <c r="F478">
        <v>400</v>
      </c>
      <c r="G478">
        <v>90</v>
      </c>
      <c r="H478">
        <v>150</v>
      </c>
      <c r="I478">
        <v>50</v>
      </c>
      <c r="J478">
        <v>150</v>
      </c>
      <c r="K478" s="6">
        <v>152.23891615338445</v>
      </c>
      <c r="L478" s="5">
        <v>21000</v>
      </c>
      <c r="M478" s="5">
        <v>397.2</v>
      </c>
      <c r="N478" s="29">
        <f t="shared" si="94"/>
        <v>2.2066666666666665E-2</v>
      </c>
      <c r="O478" s="5">
        <v>132.69999999999999</v>
      </c>
      <c r="P478" s="29">
        <f t="shared" si="95"/>
        <v>7.3722222222222219E-3</v>
      </c>
      <c r="Q478">
        <v>0</v>
      </c>
      <c r="R478" s="29">
        <v>0</v>
      </c>
      <c r="S478" s="6">
        <v>39.41473684210527</v>
      </c>
      <c r="T478" s="6">
        <v>320</v>
      </c>
      <c r="U478" s="6">
        <f t="shared" si="96"/>
        <v>320</v>
      </c>
      <c r="V478" s="6">
        <v>1390</v>
      </c>
      <c r="W478" s="6">
        <f t="shared" si="105"/>
        <v>1626.3</v>
      </c>
      <c r="X478" s="6">
        <f t="shared" si="101"/>
        <v>240.11450331968061</v>
      </c>
      <c r="Y478" s="5">
        <v>31863.194590521613</v>
      </c>
      <c r="Z478" s="6">
        <f t="shared" si="92"/>
        <v>6.2781157079258483</v>
      </c>
      <c r="AA478" s="5">
        <f t="shared" si="97"/>
        <v>2</v>
      </c>
      <c r="AB478" s="6">
        <f t="shared" si="98"/>
        <v>2.6274490787689935</v>
      </c>
      <c r="AC478" s="4">
        <v>0.64300000000000002</v>
      </c>
      <c r="AD478" s="28" t="s">
        <v>776</v>
      </c>
      <c r="AE478" s="6">
        <v>0</v>
      </c>
      <c r="AF478" s="4">
        <f t="shared" si="103"/>
        <v>3.8495626307979314E-2</v>
      </c>
      <c r="AG478" s="4">
        <f t="shared" si="99"/>
        <v>0.43914341713254751</v>
      </c>
      <c r="AH478" s="6">
        <f t="shared" si="100"/>
        <v>0.59203612822051821</v>
      </c>
      <c r="AI478" s="6">
        <v>55.3264</v>
      </c>
      <c r="AJ478" s="6">
        <f t="shared" si="102"/>
        <v>4.72071106285778</v>
      </c>
      <c r="AK478" s="4">
        <v>0.11977020376335033</v>
      </c>
      <c r="AL478" t="s">
        <v>389</v>
      </c>
    </row>
    <row r="479" spans="1:38" x14ac:dyDescent="0.3">
      <c r="A479" s="21" t="s">
        <v>708</v>
      </c>
      <c r="B479" s="2" t="s">
        <v>719</v>
      </c>
      <c r="D479" t="s">
        <v>18</v>
      </c>
      <c r="E479" s="13">
        <v>200</v>
      </c>
      <c r="F479">
        <v>400</v>
      </c>
      <c r="G479">
        <v>90</v>
      </c>
      <c r="H479">
        <v>150</v>
      </c>
      <c r="I479">
        <v>50</v>
      </c>
      <c r="J479">
        <v>150</v>
      </c>
      <c r="K479" s="6">
        <v>152.23891615338445</v>
      </c>
      <c r="L479" s="5">
        <v>21000</v>
      </c>
      <c r="M479" s="5">
        <v>397.2</v>
      </c>
      <c r="N479" s="29">
        <f t="shared" si="94"/>
        <v>2.2066666666666665E-2</v>
      </c>
      <c r="O479" s="5">
        <v>132.69999999999999</v>
      </c>
      <c r="P479" s="29">
        <f t="shared" si="95"/>
        <v>7.3722222222222219E-3</v>
      </c>
      <c r="Q479">
        <v>0</v>
      </c>
      <c r="R479" s="29">
        <v>0</v>
      </c>
      <c r="S479" s="6">
        <v>87.545263157894752</v>
      </c>
      <c r="T479" s="6">
        <v>320</v>
      </c>
      <c r="U479" s="6">
        <f t="shared" si="96"/>
        <v>320</v>
      </c>
      <c r="V479" s="6">
        <v>1390</v>
      </c>
      <c r="W479" s="6">
        <f t="shared" si="105"/>
        <v>1626.3</v>
      </c>
      <c r="X479" s="6">
        <f t="shared" si="101"/>
        <v>123.13564272804135</v>
      </c>
      <c r="Y479" s="5">
        <v>16340.099790011085</v>
      </c>
      <c r="Z479" s="6">
        <f t="shared" si="92"/>
        <v>9.3565625716870375</v>
      </c>
      <c r="AA479" s="5">
        <f t="shared" si="97"/>
        <v>2</v>
      </c>
      <c r="AB479" s="6">
        <f t="shared" si="98"/>
        <v>2.6274490787689935</v>
      </c>
      <c r="AC479" s="4">
        <v>0.64300000000000002</v>
      </c>
      <c r="AD479" s="28" t="s">
        <v>776</v>
      </c>
      <c r="AE479" s="6">
        <v>0</v>
      </c>
      <c r="AF479" s="4">
        <f t="shared" si="103"/>
        <v>8.8879736256793629E-3</v>
      </c>
      <c r="AG479" s="4">
        <f t="shared" si="99"/>
        <v>0.19771169333290578</v>
      </c>
      <c r="AH479" s="6">
        <f t="shared" si="100"/>
        <v>0.59203612822051821</v>
      </c>
      <c r="AI479" s="6">
        <v>83.126400000000004</v>
      </c>
      <c r="AJ479" s="6">
        <f t="shared" si="102"/>
        <v>6.9739742277828745</v>
      </c>
      <c r="AK479" s="4">
        <v>7.9661354323702985E-2</v>
      </c>
      <c r="AL479" t="s">
        <v>389</v>
      </c>
    </row>
    <row r="480" spans="1:38" x14ac:dyDescent="0.3">
      <c r="A480" s="21" t="s">
        <v>708</v>
      </c>
      <c r="B480" s="2" t="s">
        <v>720</v>
      </c>
      <c r="D480" t="s">
        <v>18</v>
      </c>
      <c r="E480" s="13">
        <v>200</v>
      </c>
      <c r="F480">
        <v>400</v>
      </c>
      <c r="G480">
        <v>90</v>
      </c>
      <c r="H480">
        <v>150</v>
      </c>
      <c r="I480">
        <v>50</v>
      </c>
      <c r="J480">
        <v>150</v>
      </c>
      <c r="K480" s="6">
        <v>152.23891615338445</v>
      </c>
      <c r="L480" s="5">
        <v>21000</v>
      </c>
      <c r="M480" s="5">
        <v>397.2</v>
      </c>
      <c r="N480" s="29">
        <f t="shared" si="94"/>
        <v>2.2066666666666665E-2</v>
      </c>
      <c r="O480" s="5">
        <v>132.69999999999999</v>
      </c>
      <c r="P480" s="29">
        <f t="shared" si="95"/>
        <v>7.3722222222222219E-3</v>
      </c>
      <c r="Q480">
        <v>0</v>
      </c>
      <c r="R480" s="29">
        <v>0</v>
      </c>
      <c r="S480" s="6">
        <v>87.545263157894752</v>
      </c>
      <c r="T480" s="6">
        <v>320</v>
      </c>
      <c r="U480" s="6">
        <f t="shared" si="96"/>
        <v>320</v>
      </c>
      <c r="V480" s="6">
        <v>1390</v>
      </c>
      <c r="W480" s="6">
        <f t="shared" si="105"/>
        <v>1626.3</v>
      </c>
      <c r="X480" s="6">
        <f t="shared" si="101"/>
        <v>240.11450331968061</v>
      </c>
      <c r="Y480" s="5">
        <v>31863.194590521613</v>
      </c>
      <c r="Z480" s="6">
        <f t="shared" si="92"/>
        <v>9.3565625716870375</v>
      </c>
      <c r="AA480" s="5">
        <f t="shared" si="97"/>
        <v>2</v>
      </c>
      <c r="AB480" s="6">
        <f t="shared" si="98"/>
        <v>2.6274490787689935</v>
      </c>
      <c r="AC480" s="4">
        <v>0.64300000000000002</v>
      </c>
      <c r="AD480" s="28" t="s">
        <v>776</v>
      </c>
      <c r="AE480" s="6">
        <v>0</v>
      </c>
      <c r="AF480" s="4">
        <f t="shared" si="103"/>
        <v>1.7331548570074757E-2</v>
      </c>
      <c r="AG480" s="4">
        <f t="shared" si="99"/>
        <v>0.19771169333290578</v>
      </c>
      <c r="AH480" s="6">
        <f t="shared" si="100"/>
        <v>0.59203612822051821</v>
      </c>
      <c r="AI480" s="6">
        <v>90.526399999999995</v>
      </c>
      <c r="AJ480" s="6">
        <f t="shared" si="102"/>
        <v>7.6650144188424116</v>
      </c>
      <c r="AK480" s="4">
        <v>8.7554873243318218E-2</v>
      </c>
      <c r="AL480" t="s">
        <v>389</v>
      </c>
    </row>
    <row r="481" spans="1:38" x14ac:dyDescent="0.3">
      <c r="A481" s="21" t="s">
        <v>721</v>
      </c>
      <c r="B481" s="2" t="s">
        <v>722</v>
      </c>
      <c r="C481" t="s">
        <v>19</v>
      </c>
      <c r="D481" t="s">
        <v>18</v>
      </c>
      <c r="E481" s="13">
        <v>240</v>
      </c>
      <c r="F481">
        <v>600</v>
      </c>
      <c r="G481">
        <v>180</v>
      </c>
      <c r="H481">
        <v>180</v>
      </c>
      <c r="I481">
        <v>0</v>
      </c>
      <c r="J481">
        <f>+E481</f>
        <v>240</v>
      </c>
      <c r="K481" s="6">
        <v>191.26635930357421</v>
      </c>
      <c r="L481" s="5">
        <v>43200</v>
      </c>
      <c r="M481" s="5">
        <v>595.79999999999995</v>
      </c>
      <c r="N481" s="29">
        <f t="shared" si="94"/>
        <v>1.3791666666666666E-2</v>
      </c>
      <c r="O481" s="5">
        <v>95.033177771091246</v>
      </c>
      <c r="P481" s="29">
        <f t="shared" si="95"/>
        <v>2.1998420780345194E-3</v>
      </c>
      <c r="Q481">
        <v>0</v>
      </c>
      <c r="R481" s="29">
        <v>0</v>
      </c>
      <c r="S481" s="6">
        <v>26.790593684210531</v>
      </c>
      <c r="T481" s="6">
        <v>456.16500000000002</v>
      </c>
      <c r="U481" s="6">
        <f t="shared" si="96"/>
        <v>456.16500000000002</v>
      </c>
      <c r="V481" s="6">
        <v>1439.1270000000002</v>
      </c>
      <c r="W481" s="6">
        <f t="shared" si="105"/>
        <v>1683.7785900000001</v>
      </c>
      <c r="X481" s="6">
        <f t="shared" si="101"/>
        <v>562.55554604953045</v>
      </c>
      <c r="Y481" s="5">
        <v>53461.441213838334</v>
      </c>
      <c r="Z481" s="6">
        <f t="shared" si="92"/>
        <v>5.1759630682811615</v>
      </c>
      <c r="AA481" s="5">
        <f t="shared" si="97"/>
        <v>2.5</v>
      </c>
      <c r="AB481" s="6">
        <f t="shared" si="98"/>
        <v>3.1369865677617241</v>
      </c>
      <c r="AC481" s="4">
        <v>0.64300000000000002</v>
      </c>
      <c r="AD481" s="28" t="s">
        <v>776</v>
      </c>
      <c r="AE481" s="6">
        <v>0</v>
      </c>
      <c r="AF481" s="4">
        <f t="shared" si="103"/>
        <v>4.6192830812883522E-2</v>
      </c>
      <c r="AG481" s="4">
        <f t="shared" si="99"/>
        <v>0.35300179856817787</v>
      </c>
      <c r="AH481" s="6">
        <f t="shared" si="100"/>
        <v>0.33475831268991041</v>
      </c>
      <c r="AI481" s="6">
        <v>74.404440000000008</v>
      </c>
      <c r="AJ481" s="6">
        <f t="shared" si="102"/>
        <v>2.7177487914054455</v>
      </c>
      <c r="AK481" s="4">
        <v>0.10144414205375354</v>
      </c>
      <c r="AL481" t="s">
        <v>133</v>
      </c>
    </row>
    <row r="482" spans="1:38" x14ac:dyDescent="0.3">
      <c r="A482" s="21" t="s">
        <v>721</v>
      </c>
      <c r="B482" s="2" t="s">
        <v>723</v>
      </c>
      <c r="C482" t="s">
        <v>19</v>
      </c>
      <c r="D482" t="s">
        <v>18</v>
      </c>
      <c r="E482" s="13">
        <v>240</v>
      </c>
      <c r="F482">
        <v>600</v>
      </c>
      <c r="G482">
        <v>180</v>
      </c>
      <c r="H482">
        <v>180</v>
      </c>
      <c r="I482">
        <v>0</v>
      </c>
      <c r="J482">
        <f t="shared" ref="J482:J495" si="106">+E482</f>
        <v>240</v>
      </c>
      <c r="K482" s="6">
        <v>186.23524919668634</v>
      </c>
      <c r="L482" s="5">
        <v>43200</v>
      </c>
      <c r="M482" s="5">
        <v>573</v>
      </c>
      <c r="N482" s="29">
        <f t="shared" si="94"/>
        <v>1.3263888888888889E-2</v>
      </c>
      <c r="O482" s="5">
        <v>132.73228961416876</v>
      </c>
      <c r="P482" s="29">
        <f t="shared" si="95"/>
        <v>3.0725067040316845E-3</v>
      </c>
      <c r="Q482">
        <v>0</v>
      </c>
      <c r="R482" s="29">
        <v>0</v>
      </c>
      <c r="S482" s="6">
        <v>26.790593684210531</v>
      </c>
      <c r="T482" s="6">
        <v>444.39300000000003</v>
      </c>
      <c r="U482" s="6">
        <f t="shared" si="96"/>
        <v>444.39300000000003</v>
      </c>
      <c r="V482" s="6">
        <v>1408.7160000000001</v>
      </c>
      <c r="W482" s="6">
        <f t="shared" si="105"/>
        <v>1648.1977200000001</v>
      </c>
      <c r="X482" s="6">
        <f t="shared" si="101"/>
        <v>865.48309691998031</v>
      </c>
      <c r="Y482" s="5">
        <v>114877.55307655052</v>
      </c>
      <c r="Z482" s="6">
        <f t="shared" si="92"/>
        <v>5.1759630682811615</v>
      </c>
      <c r="AA482" s="5">
        <f t="shared" si="97"/>
        <v>2.5</v>
      </c>
      <c r="AB482" s="6">
        <f t="shared" si="98"/>
        <v>3.2217316678129464</v>
      </c>
      <c r="AC482" s="4">
        <v>0.64300000000000002</v>
      </c>
      <c r="AD482" s="28" t="s">
        <v>776</v>
      </c>
      <c r="AE482" s="6">
        <v>0</v>
      </c>
      <c r="AF482" s="4">
        <f t="shared" si="103"/>
        <v>9.9258816316563664E-2</v>
      </c>
      <c r="AG482" s="4">
        <f t="shared" si="99"/>
        <v>0.38157678958423358</v>
      </c>
      <c r="AH482" s="6">
        <f t="shared" si="100"/>
        <v>0.42340111655634421</v>
      </c>
      <c r="AI482" s="6">
        <v>86.176439999999999</v>
      </c>
      <c r="AJ482" s="6">
        <f t="shared" si="102"/>
        <v>3.4026230584847252</v>
      </c>
      <c r="AK482" s="4">
        <v>0.12700812451536361</v>
      </c>
      <c r="AL482" t="s">
        <v>133</v>
      </c>
    </row>
    <row r="483" spans="1:38" x14ac:dyDescent="0.3">
      <c r="A483" s="21" t="s">
        <v>721</v>
      </c>
      <c r="B483" s="2" t="s">
        <v>724</v>
      </c>
      <c r="C483" t="s">
        <v>19</v>
      </c>
      <c r="D483" t="s">
        <v>18</v>
      </c>
      <c r="E483" s="13">
        <v>240</v>
      </c>
      <c r="F483">
        <v>600</v>
      </c>
      <c r="G483">
        <v>180</v>
      </c>
      <c r="H483">
        <v>180</v>
      </c>
      <c r="I483">
        <v>0</v>
      </c>
      <c r="J483">
        <f t="shared" si="106"/>
        <v>240</v>
      </c>
      <c r="K483" s="6">
        <v>179.30854079576451</v>
      </c>
      <c r="L483" s="5">
        <v>43200</v>
      </c>
      <c r="M483" s="5">
        <v>397.2</v>
      </c>
      <c r="N483" s="29">
        <f t="shared" si="94"/>
        <v>9.1944444444444443E-3</v>
      </c>
      <c r="O483" s="5">
        <v>226.98006922186255</v>
      </c>
      <c r="P483" s="29">
        <f t="shared" si="95"/>
        <v>5.254168269024596E-3</v>
      </c>
      <c r="Q483">
        <v>0</v>
      </c>
      <c r="R483" s="29">
        <v>0</v>
      </c>
      <c r="S483" s="6">
        <v>26.790593684210531</v>
      </c>
      <c r="T483" s="6">
        <v>456.16500000000002</v>
      </c>
      <c r="U483" s="6">
        <f t="shared" si="96"/>
        <v>456.16500000000002</v>
      </c>
      <c r="V483" s="6">
        <v>1144.8270000000002</v>
      </c>
      <c r="W483" s="6">
        <f t="shared" si="105"/>
        <v>1339.4475900000002</v>
      </c>
      <c r="X483" s="6">
        <f t="shared" si="101"/>
        <v>730.4938003147995</v>
      </c>
      <c r="Y483" s="5">
        <v>165807.53336159463</v>
      </c>
      <c r="Z483" s="6">
        <f t="shared" si="92"/>
        <v>5.1759630682811615</v>
      </c>
      <c r="AA483" s="5">
        <f t="shared" si="97"/>
        <v>2.5</v>
      </c>
      <c r="AB483" s="6">
        <f t="shared" si="98"/>
        <v>3.3461875119680453</v>
      </c>
      <c r="AC483" s="4">
        <v>0.64300000000000002</v>
      </c>
      <c r="AD483" s="28" t="s">
        <v>776</v>
      </c>
      <c r="AE483" s="6">
        <v>0</v>
      </c>
      <c r="AF483" s="4">
        <f t="shared" si="103"/>
        <v>0.14326436329013781</v>
      </c>
      <c r="AG483" s="4">
        <f t="shared" si="99"/>
        <v>0.38107768596929736</v>
      </c>
      <c r="AH483" s="6">
        <f t="shared" si="100"/>
        <v>0.58917998306884001</v>
      </c>
      <c r="AI483" s="6">
        <v>95.495940000000019</v>
      </c>
      <c r="AJ483" s="6">
        <f t="shared" si="102"/>
        <v>4.1124487184573013</v>
      </c>
      <c r="AK483" s="4">
        <v>0.15350345598653303</v>
      </c>
      <c r="AL483" t="s">
        <v>133</v>
      </c>
    </row>
    <row r="484" spans="1:38" x14ac:dyDescent="0.3">
      <c r="A484" s="21" t="s">
        <v>725</v>
      </c>
      <c r="B484" s="2" t="s">
        <v>726</v>
      </c>
      <c r="C484" t="s">
        <v>19</v>
      </c>
      <c r="D484" t="s">
        <v>18</v>
      </c>
      <c r="E484" s="13">
        <v>240</v>
      </c>
      <c r="F484">
        <v>505</v>
      </c>
      <c r="G484">
        <v>120</v>
      </c>
      <c r="H484">
        <v>120</v>
      </c>
      <c r="I484">
        <v>0</v>
      </c>
      <c r="J484">
        <f t="shared" si="106"/>
        <v>240</v>
      </c>
      <c r="K484" s="6">
        <v>191.09299524464274</v>
      </c>
      <c r="L484" s="5">
        <v>28800</v>
      </c>
      <c r="M484" s="5">
        <v>397.2</v>
      </c>
      <c r="N484" s="29">
        <f t="shared" si="94"/>
        <v>1.3791666666666666E-2</v>
      </c>
      <c r="O484" s="5">
        <v>95.033177771091246</v>
      </c>
      <c r="P484" s="29">
        <f t="shared" si="95"/>
        <v>3.2997631170517796E-3</v>
      </c>
      <c r="Q484">
        <v>0</v>
      </c>
      <c r="R484" s="29">
        <v>0</v>
      </c>
      <c r="S484" s="6">
        <v>32.110711578947374</v>
      </c>
      <c r="T484" s="6">
        <v>359.53649999999999</v>
      </c>
      <c r="U484" s="6">
        <f t="shared" si="96"/>
        <v>359.53649999999999</v>
      </c>
      <c r="V484" s="6">
        <v>1010.4300000000001</v>
      </c>
      <c r="W484" s="6">
        <v>1118.3400000000001</v>
      </c>
      <c r="X484" s="6">
        <f t="shared" si="101"/>
        <v>502.23776558307202</v>
      </c>
      <c r="Y484" s="5">
        <v>47729.250860011736</v>
      </c>
      <c r="Z484" s="6">
        <f t="shared" si="92"/>
        <v>5.6666314137190339</v>
      </c>
      <c r="AA484" s="5">
        <f t="shared" si="97"/>
        <v>2.1041666666666665</v>
      </c>
      <c r="AB484" s="6">
        <f t="shared" si="98"/>
        <v>2.6426923674176779</v>
      </c>
      <c r="AC484" s="4">
        <v>0.64300000000000002</v>
      </c>
      <c r="AD484" s="28" t="s">
        <v>776</v>
      </c>
      <c r="AE484" s="6">
        <v>0</v>
      </c>
      <c r="AF484" s="4">
        <f t="shared" si="103"/>
        <v>5.1610991266480229E-2</v>
      </c>
      <c r="AG484" s="4">
        <f t="shared" si="99"/>
        <v>0.25825610212573419</v>
      </c>
      <c r="AH484" s="6">
        <f t="shared" si="100"/>
        <v>0.40205778375687018</v>
      </c>
      <c r="AI484" s="6">
        <v>58.503276</v>
      </c>
      <c r="AJ484" s="6">
        <f t="shared" si="102"/>
        <v>3.088058078627284</v>
      </c>
      <c r="AK484" s="4">
        <v>9.616909519538322E-2</v>
      </c>
      <c r="AL484" t="s">
        <v>133</v>
      </c>
    </row>
    <row r="485" spans="1:38" x14ac:dyDescent="0.3">
      <c r="A485" s="21" t="s">
        <v>725</v>
      </c>
      <c r="B485" s="2" t="s">
        <v>727</v>
      </c>
      <c r="C485" t="s">
        <v>19</v>
      </c>
      <c r="D485" t="s">
        <v>18</v>
      </c>
      <c r="E485" s="13">
        <v>240</v>
      </c>
      <c r="F485">
        <v>606</v>
      </c>
      <c r="G485">
        <v>120</v>
      </c>
      <c r="H485">
        <v>120</v>
      </c>
      <c r="I485">
        <v>0</v>
      </c>
      <c r="J485">
        <f t="shared" si="106"/>
        <v>240</v>
      </c>
      <c r="K485" s="6">
        <v>191.09299524464274</v>
      </c>
      <c r="L485" s="5">
        <v>28800</v>
      </c>
      <c r="M485" s="5">
        <v>397.2</v>
      </c>
      <c r="N485" s="29">
        <f t="shared" si="94"/>
        <v>1.3791666666666666E-2</v>
      </c>
      <c r="O485" s="5">
        <v>95.033177771091246</v>
      </c>
      <c r="P485" s="29">
        <f t="shared" si="95"/>
        <v>3.2997631170517796E-3</v>
      </c>
      <c r="Q485">
        <v>0</v>
      </c>
      <c r="R485" s="29">
        <v>0</v>
      </c>
      <c r="S485" s="6">
        <v>32.110711578947374</v>
      </c>
      <c r="T485" s="6">
        <v>359.53649999999999</v>
      </c>
      <c r="U485" s="6">
        <f t="shared" si="96"/>
        <v>359.53649999999999</v>
      </c>
      <c r="V485" s="6">
        <v>1010.4300000000001</v>
      </c>
      <c r="W485" s="6">
        <v>1118.3400000000001</v>
      </c>
      <c r="X485" s="6">
        <f t="shared" si="101"/>
        <v>502.23776558307202</v>
      </c>
      <c r="Y485" s="5">
        <v>47729.250860011736</v>
      </c>
      <c r="Z485" s="6">
        <f t="shared" si="92"/>
        <v>5.6666314137190339</v>
      </c>
      <c r="AA485" s="5">
        <f t="shared" si="97"/>
        <v>2.5249999999999999</v>
      </c>
      <c r="AB485" s="6">
        <f t="shared" si="98"/>
        <v>3.1712308409012135</v>
      </c>
      <c r="AC485" s="4">
        <v>0.64300000000000002</v>
      </c>
      <c r="AD485" s="28" t="s">
        <v>776</v>
      </c>
      <c r="AE485" s="6">
        <v>0</v>
      </c>
      <c r="AF485" s="4">
        <f t="shared" si="103"/>
        <v>5.1610991266480229E-2</v>
      </c>
      <c r="AG485" s="4">
        <f t="shared" si="99"/>
        <v>0.25825610212573419</v>
      </c>
      <c r="AH485" s="6">
        <f t="shared" si="100"/>
        <v>0.40205778375687018</v>
      </c>
      <c r="AI485" s="6">
        <v>48.075228000000003</v>
      </c>
      <c r="AJ485" s="6">
        <f t="shared" si="102"/>
        <v>2.53160654311537</v>
      </c>
      <c r="AK485" s="4">
        <v>7.8839939030661582E-2</v>
      </c>
      <c r="AL485" t="s">
        <v>133</v>
      </c>
    </row>
    <row r="486" spans="1:38" x14ac:dyDescent="0.3">
      <c r="A486" s="21" t="s">
        <v>728</v>
      </c>
      <c r="B486" s="2" t="s">
        <v>729</v>
      </c>
      <c r="C486" t="s">
        <v>19</v>
      </c>
      <c r="D486" t="s">
        <v>46</v>
      </c>
      <c r="E486" s="13">
        <v>425</v>
      </c>
      <c r="F486">
        <v>1050</v>
      </c>
      <c r="G486">
        <v>200</v>
      </c>
      <c r="H486">
        <v>200</v>
      </c>
      <c r="I486">
        <v>0</v>
      </c>
      <c r="J486">
        <f t="shared" si="106"/>
        <v>425</v>
      </c>
      <c r="K486" s="6">
        <v>350</v>
      </c>
      <c r="L486" s="5">
        <v>85000</v>
      </c>
      <c r="M486" s="5">
        <v>0</v>
      </c>
      <c r="N486" s="29">
        <f t="shared" si="94"/>
        <v>0</v>
      </c>
      <c r="O486" s="5">
        <v>1116.08</v>
      </c>
      <c r="P486" s="29">
        <f t="shared" si="95"/>
        <v>1.313035294117647E-2</v>
      </c>
      <c r="Q486">
        <v>0</v>
      </c>
      <c r="R486" s="29">
        <v>0</v>
      </c>
      <c r="S486" s="6">
        <v>89.111974736842114</v>
      </c>
      <c r="T486" s="6">
        <v>0</v>
      </c>
      <c r="U486" s="6">
        <f t="shared" si="96"/>
        <v>0</v>
      </c>
      <c r="V486" s="6">
        <v>1799.1541824958786</v>
      </c>
      <c r="W486" s="6">
        <v>1971.1848613002653</v>
      </c>
      <c r="X486" s="6">
        <f t="shared" si="101"/>
        <v>122.21059132779889</v>
      </c>
      <c r="Y486" s="5">
        <v>136396.79676912978</v>
      </c>
      <c r="Z486" s="6">
        <f t="shared" si="92"/>
        <v>9.4399139157537935</v>
      </c>
      <c r="AA486" s="5">
        <f t="shared" si="97"/>
        <v>2.4705882352941178</v>
      </c>
      <c r="AB486" s="6">
        <f t="shared" si="98"/>
        <v>3</v>
      </c>
      <c r="AC486" s="4">
        <v>0.64300000000000002</v>
      </c>
      <c r="AD486" s="28" t="s">
        <v>776</v>
      </c>
      <c r="AE486" s="6">
        <v>0</v>
      </c>
      <c r="AF486" s="4">
        <f t="shared" si="103"/>
        <v>1.8007323954189646E-2</v>
      </c>
      <c r="AG486" s="4">
        <f t="shared" si="99"/>
        <v>0.26509938177812464</v>
      </c>
      <c r="AH486" s="6">
        <f t="shared" si="100"/>
        <v>1</v>
      </c>
      <c r="AI486" s="6">
        <v>247.03110000000001</v>
      </c>
      <c r="AJ486" s="6">
        <f t="shared" si="102"/>
        <v>4.1539131836613388</v>
      </c>
      <c r="AK486" s="4">
        <v>4.661453408398053E-2</v>
      </c>
      <c r="AL486" t="s">
        <v>133</v>
      </c>
    </row>
    <row r="487" spans="1:38" x14ac:dyDescent="0.3">
      <c r="A487" s="21" t="s">
        <v>728</v>
      </c>
      <c r="B487" s="2" t="s">
        <v>730</v>
      </c>
      <c r="C487" t="s">
        <v>19</v>
      </c>
      <c r="D487" t="s">
        <v>46</v>
      </c>
      <c r="E487" s="13">
        <v>425</v>
      </c>
      <c r="F487">
        <v>1050</v>
      </c>
      <c r="G487">
        <v>200</v>
      </c>
      <c r="H487">
        <v>200</v>
      </c>
      <c r="I487">
        <v>0</v>
      </c>
      <c r="J487">
        <f t="shared" si="106"/>
        <v>425</v>
      </c>
      <c r="K487" s="6">
        <v>350</v>
      </c>
      <c r="L487" s="5">
        <v>85000</v>
      </c>
      <c r="M487" s="5">
        <v>0</v>
      </c>
      <c r="N487" s="29">
        <f t="shared" si="94"/>
        <v>0</v>
      </c>
      <c r="O487" s="5">
        <v>1116.08</v>
      </c>
      <c r="P487" s="29">
        <f t="shared" si="95"/>
        <v>1.313035294117647E-2</v>
      </c>
      <c r="Q487">
        <v>0</v>
      </c>
      <c r="R487" s="29">
        <v>0</v>
      </c>
      <c r="S487" s="6">
        <v>83.601852631578964</v>
      </c>
      <c r="T487" s="6">
        <v>0</v>
      </c>
      <c r="U487" s="6">
        <f t="shared" si="96"/>
        <v>0</v>
      </c>
      <c r="V487" s="6">
        <v>1799.1541824958786</v>
      </c>
      <c r="W487" s="6">
        <v>1971.1848613002653</v>
      </c>
      <c r="X487" s="6">
        <f t="shared" si="101"/>
        <v>244.42118265559779</v>
      </c>
      <c r="Y487" s="5">
        <v>272793.59353825956</v>
      </c>
      <c r="Z487" s="6">
        <f t="shared" si="92"/>
        <v>9.143404870811473</v>
      </c>
      <c r="AA487" s="5">
        <f t="shared" si="97"/>
        <v>2.4705882352941178</v>
      </c>
      <c r="AB487" s="6">
        <f t="shared" si="98"/>
        <v>3</v>
      </c>
      <c r="AC487" s="4">
        <v>0.64300000000000002</v>
      </c>
      <c r="AD487" s="28" t="s">
        <v>776</v>
      </c>
      <c r="AE487" s="6">
        <v>0</v>
      </c>
      <c r="AF487" s="4">
        <f t="shared" si="103"/>
        <v>3.8388340611431565E-2</v>
      </c>
      <c r="AG487" s="4">
        <f t="shared" si="99"/>
        <v>0.28257184103168287</v>
      </c>
      <c r="AH487" s="6">
        <f t="shared" si="100"/>
        <v>1</v>
      </c>
      <c r="AI487" s="6">
        <v>285.33915000000002</v>
      </c>
      <c r="AJ487" s="6">
        <f t="shared" si="102"/>
        <v>4.9299175764241694</v>
      </c>
      <c r="AK487" s="4">
        <v>5.8968999145863295E-2</v>
      </c>
      <c r="AL487" t="s">
        <v>133</v>
      </c>
    </row>
    <row r="488" spans="1:38" x14ac:dyDescent="0.3">
      <c r="A488" s="21" t="s">
        <v>728</v>
      </c>
      <c r="B488" s="2" t="s">
        <v>731</v>
      </c>
      <c r="C488" t="s">
        <v>19</v>
      </c>
      <c r="D488" t="s">
        <v>46</v>
      </c>
      <c r="E488" s="13">
        <v>425</v>
      </c>
      <c r="F488">
        <v>1050</v>
      </c>
      <c r="G488">
        <v>200</v>
      </c>
      <c r="H488">
        <v>200</v>
      </c>
      <c r="I488">
        <v>0</v>
      </c>
      <c r="J488">
        <f t="shared" si="106"/>
        <v>425</v>
      </c>
      <c r="K488" s="6">
        <v>350</v>
      </c>
      <c r="L488" s="5">
        <v>85000</v>
      </c>
      <c r="M488" s="5">
        <v>0</v>
      </c>
      <c r="N488" s="29">
        <f t="shared" si="94"/>
        <v>0</v>
      </c>
      <c r="O488" s="5">
        <v>1116.08</v>
      </c>
      <c r="P488" s="29">
        <f t="shared" si="95"/>
        <v>1.313035294117647E-2</v>
      </c>
      <c r="Q488">
        <v>0</v>
      </c>
      <c r="R488" s="29">
        <v>0</v>
      </c>
      <c r="S488" s="6">
        <v>68.116509473684218</v>
      </c>
      <c r="T488" s="6">
        <v>0</v>
      </c>
      <c r="U488" s="6">
        <f t="shared" si="96"/>
        <v>0</v>
      </c>
      <c r="V488" s="6">
        <v>1799.1541824958786</v>
      </c>
      <c r="W488" s="6">
        <v>1971.1848613002653</v>
      </c>
      <c r="X488" s="6">
        <f t="shared" si="101"/>
        <v>366.63177398339667</v>
      </c>
      <c r="Y488" s="5">
        <v>409190.39030738932</v>
      </c>
      <c r="Z488" s="6">
        <f t="shared" si="92"/>
        <v>8.253272652329148</v>
      </c>
      <c r="AA488" s="5">
        <f t="shared" si="97"/>
        <v>2.4705882352941178</v>
      </c>
      <c r="AB488" s="6">
        <f t="shared" si="98"/>
        <v>3</v>
      </c>
      <c r="AC488" s="4">
        <v>0.64300000000000002</v>
      </c>
      <c r="AD488" s="28" t="s">
        <v>776</v>
      </c>
      <c r="AE488" s="6">
        <v>0</v>
      </c>
      <c r="AF488" s="4">
        <f t="shared" si="103"/>
        <v>7.0673095686317522E-2</v>
      </c>
      <c r="AG488" s="4">
        <f t="shared" si="99"/>
        <v>0.34681062776552429</v>
      </c>
      <c r="AH488" s="6">
        <f t="shared" si="100"/>
        <v>1</v>
      </c>
      <c r="AI488" s="6">
        <v>296.91494999999998</v>
      </c>
      <c r="AJ488" s="6">
        <f t="shared" si="102"/>
        <v>5.2992556271728661</v>
      </c>
      <c r="AK488" s="4">
        <v>7.7796934518791702E-2</v>
      </c>
      <c r="AL488" t="s">
        <v>133</v>
      </c>
    </row>
    <row r="489" spans="1:38" x14ac:dyDescent="0.3">
      <c r="A489" s="21" t="s">
        <v>728</v>
      </c>
      <c r="B489" s="2" t="s">
        <v>732</v>
      </c>
      <c r="C489" t="s">
        <v>19</v>
      </c>
      <c r="D489" t="s">
        <v>46</v>
      </c>
      <c r="E489" s="13">
        <v>625</v>
      </c>
      <c r="F489">
        <v>1650</v>
      </c>
      <c r="G489">
        <v>200</v>
      </c>
      <c r="H489">
        <v>200</v>
      </c>
      <c r="I489">
        <v>0</v>
      </c>
      <c r="J489">
        <f t="shared" si="106"/>
        <v>625</v>
      </c>
      <c r="K489" s="6">
        <v>550</v>
      </c>
      <c r="L489" s="5">
        <v>125000</v>
      </c>
      <c r="M489" s="5">
        <v>0</v>
      </c>
      <c r="N489" s="29">
        <f t="shared" si="94"/>
        <v>0</v>
      </c>
      <c r="O489" s="5">
        <v>1116.08</v>
      </c>
      <c r="P489" s="29">
        <f t="shared" si="95"/>
        <v>8.9286399999999998E-3</v>
      </c>
      <c r="Q489">
        <v>0</v>
      </c>
      <c r="R489" s="29">
        <v>0</v>
      </c>
      <c r="S489" s="6">
        <v>81.32180210526316</v>
      </c>
      <c r="T489" s="6">
        <v>0</v>
      </c>
      <c r="U489" s="6">
        <f t="shared" si="96"/>
        <v>0</v>
      </c>
      <c r="V489" s="6">
        <v>1799.1541824958786</v>
      </c>
      <c r="W489" s="6">
        <v>1971.1848613002653</v>
      </c>
      <c r="X489" s="6">
        <f t="shared" si="101"/>
        <v>173.41544177061246</v>
      </c>
      <c r="Y489" s="5">
        <v>193545.50625134516</v>
      </c>
      <c r="Z489" s="6">
        <f t="shared" si="92"/>
        <v>9.0178601733040402</v>
      </c>
      <c r="AA489" s="5">
        <f t="shared" si="97"/>
        <v>2.64</v>
      </c>
      <c r="AB489" s="6">
        <f t="shared" si="98"/>
        <v>3</v>
      </c>
      <c r="AC489" s="4">
        <v>0.64300000000000002</v>
      </c>
      <c r="AD489" s="28" t="s">
        <v>776</v>
      </c>
      <c r="AE489" s="6">
        <v>0</v>
      </c>
      <c r="AF489" s="4">
        <f t="shared" si="103"/>
        <v>1.9039962346217496E-2</v>
      </c>
      <c r="AG489" s="4">
        <f t="shared" si="99"/>
        <v>0.19753620288943813</v>
      </c>
      <c r="AH489" s="6">
        <f t="shared" si="100"/>
        <v>1</v>
      </c>
      <c r="AI489" s="6">
        <v>231.36510000000004</v>
      </c>
      <c r="AJ489" s="6">
        <f t="shared" si="102"/>
        <v>2.3630865158191381</v>
      </c>
      <c r="AK489" s="4">
        <v>2.9058462240671358E-2</v>
      </c>
      <c r="AL489" t="s">
        <v>133</v>
      </c>
    </row>
    <row r="490" spans="1:38" x14ac:dyDescent="0.3">
      <c r="A490" s="21" t="s">
        <v>728</v>
      </c>
      <c r="B490" s="2" t="s">
        <v>733</v>
      </c>
      <c r="C490" t="s">
        <v>19</v>
      </c>
      <c r="D490" t="s">
        <v>46</v>
      </c>
      <c r="E490" s="13">
        <v>625</v>
      </c>
      <c r="F490">
        <v>1650</v>
      </c>
      <c r="G490">
        <v>200</v>
      </c>
      <c r="H490">
        <v>200</v>
      </c>
      <c r="I490">
        <v>0</v>
      </c>
      <c r="J490">
        <f t="shared" si="106"/>
        <v>625</v>
      </c>
      <c r="K490" s="6">
        <v>550</v>
      </c>
      <c r="L490" s="5">
        <v>125000</v>
      </c>
      <c r="M490" s="5">
        <v>0</v>
      </c>
      <c r="N490" s="29">
        <f t="shared" si="94"/>
        <v>0</v>
      </c>
      <c r="O490" s="5">
        <v>1116.08</v>
      </c>
      <c r="P490" s="29">
        <f t="shared" si="95"/>
        <v>8.9286399999999998E-3</v>
      </c>
      <c r="Q490">
        <v>0</v>
      </c>
      <c r="R490" s="29">
        <v>0</v>
      </c>
      <c r="S490" s="6">
        <v>75.81168000000001</v>
      </c>
      <c r="T490" s="6">
        <v>0</v>
      </c>
      <c r="U490" s="6">
        <f t="shared" si="96"/>
        <v>0</v>
      </c>
      <c r="V490" s="6">
        <v>1799.1541824958786</v>
      </c>
      <c r="W490" s="6">
        <v>1971.1848613002653</v>
      </c>
      <c r="X490" s="6">
        <f t="shared" si="101"/>
        <v>346.83088354122492</v>
      </c>
      <c r="Y490" s="5">
        <v>387091.01250269031</v>
      </c>
      <c r="Z490" s="6">
        <f t="shared" si="92"/>
        <v>8.706990295159402</v>
      </c>
      <c r="AA490" s="5">
        <f t="shared" si="97"/>
        <v>2.64</v>
      </c>
      <c r="AB490" s="6">
        <f t="shared" si="98"/>
        <v>3</v>
      </c>
      <c r="AC490" s="4">
        <v>0.64300000000000002</v>
      </c>
      <c r="AD490" s="28" t="s">
        <v>776</v>
      </c>
      <c r="AE490" s="6">
        <v>0</v>
      </c>
      <c r="AF490" s="4">
        <f t="shared" si="103"/>
        <v>4.0847638517198429E-2</v>
      </c>
      <c r="AG490" s="4">
        <f t="shared" si="99"/>
        <v>0.21189347076862033</v>
      </c>
      <c r="AH490" s="6">
        <f t="shared" si="100"/>
        <v>1</v>
      </c>
      <c r="AI490" s="6">
        <v>364.53584999999998</v>
      </c>
      <c r="AJ490" s="6">
        <f t="shared" si="102"/>
        <v>3.9141849061410232</v>
      </c>
      <c r="AK490" s="4">
        <v>5.1630367591656359E-2</v>
      </c>
      <c r="AL490" t="s">
        <v>133</v>
      </c>
    </row>
    <row r="491" spans="1:38" x14ac:dyDescent="0.3">
      <c r="A491" s="21" t="s">
        <v>728</v>
      </c>
      <c r="B491" s="2" t="s">
        <v>734</v>
      </c>
      <c r="C491" t="s">
        <v>19</v>
      </c>
      <c r="D491" t="s">
        <v>46</v>
      </c>
      <c r="E491" s="13">
        <v>825</v>
      </c>
      <c r="F491">
        <v>2250</v>
      </c>
      <c r="G491">
        <v>200</v>
      </c>
      <c r="H491">
        <v>200</v>
      </c>
      <c r="I491">
        <v>0</v>
      </c>
      <c r="J491">
        <f t="shared" si="106"/>
        <v>825</v>
      </c>
      <c r="K491" s="6">
        <v>750</v>
      </c>
      <c r="L491" s="5">
        <v>165000</v>
      </c>
      <c r="M491" s="5">
        <v>0</v>
      </c>
      <c r="N491" s="29">
        <f t="shared" si="94"/>
        <v>0</v>
      </c>
      <c r="O491" s="5">
        <v>1116.08</v>
      </c>
      <c r="P491" s="29">
        <f t="shared" si="95"/>
        <v>6.7641212121212118E-3</v>
      </c>
      <c r="Q491">
        <v>0</v>
      </c>
      <c r="R491" s="29">
        <v>0</v>
      </c>
      <c r="S491" s="6">
        <v>85.691898947368429</v>
      </c>
      <c r="T491" s="6">
        <v>0</v>
      </c>
      <c r="U491" s="6">
        <f t="shared" si="96"/>
        <v>0</v>
      </c>
      <c r="V491" s="6">
        <v>1799.1541824958786</v>
      </c>
      <c r="W491" s="6">
        <v>1971.1848613002653</v>
      </c>
      <c r="X491" s="6">
        <f t="shared" si="101"/>
        <v>225.51714783147204</v>
      </c>
      <c r="Y491" s="5">
        <v>251695.17835174929</v>
      </c>
      <c r="Z491" s="6">
        <f t="shared" si="92"/>
        <v>9.2569918951767711</v>
      </c>
      <c r="AA491" s="5">
        <f t="shared" si="97"/>
        <v>2.7272727272727271</v>
      </c>
      <c r="AB491" s="6">
        <f t="shared" si="98"/>
        <v>3</v>
      </c>
      <c r="AC491" s="4">
        <v>0.64300000000000002</v>
      </c>
      <c r="AD491" s="28" t="s">
        <v>776</v>
      </c>
      <c r="AE491" s="6">
        <v>0</v>
      </c>
      <c r="AF491" s="4">
        <f t="shared" si="103"/>
        <v>1.7801278091419636E-2</v>
      </c>
      <c r="AG491" s="4">
        <f t="shared" si="99"/>
        <v>0.14201688980158489</v>
      </c>
      <c r="AH491" s="6">
        <f t="shared" si="100"/>
        <v>1</v>
      </c>
      <c r="AI491" s="6">
        <v>351.30555000000004</v>
      </c>
      <c r="AJ491" s="6">
        <f t="shared" si="102"/>
        <v>2.6471993108993837</v>
      </c>
      <c r="AK491" s="4">
        <v>3.0892060316288258E-2</v>
      </c>
      <c r="AL491" t="s">
        <v>133</v>
      </c>
    </row>
    <row r="492" spans="1:38" x14ac:dyDescent="0.3">
      <c r="A492" s="21" t="s">
        <v>728</v>
      </c>
      <c r="B492" s="2" t="s">
        <v>735</v>
      </c>
      <c r="C492" t="s">
        <v>19</v>
      </c>
      <c r="D492" t="s">
        <v>46</v>
      </c>
      <c r="E492" s="13">
        <v>825</v>
      </c>
      <c r="F492">
        <v>2250</v>
      </c>
      <c r="G492">
        <v>200</v>
      </c>
      <c r="H492">
        <v>200</v>
      </c>
      <c r="I492">
        <v>0</v>
      </c>
      <c r="J492">
        <f t="shared" si="106"/>
        <v>825</v>
      </c>
      <c r="K492" s="6">
        <v>750</v>
      </c>
      <c r="L492" s="5">
        <v>165000</v>
      </c>
      <c r="M492" s="5">
        <v>0</v>
      </c>
      <c r="N492" s="29">
        <f t="shared" si="94"/>
        <v>0</v>
      </c>
      <c r="O492" s="5">
        <v>1116.08</v>
      </c>
      <c r="P492" s="29">
        <f t="shared" si="95"/>
        <v>6.7641212121212118E-3</v>
      </c>
      <c r="Q492">
        <v>0</v>
      </c>
      <c r="R492" s="29">
        <v>0</v>
      </c>
      <c r="S492" s="6">
        <v>84.646875789473697</v>
      </c>
      <c r="T492" s="6">
        <v>0</v>
      </c>
      <c r="U492" s="6">
        <f t="shared" si="96"/>
        <v>0</v>
      </c>
      <c r="V492" s="6">
        <v>1799.1541824958786</v>
      </c>
      <c r="W492" s="6">
        <v>1971.1848613002653</v>
      </c>
      <c r="X492" s="6">
        <f t="shared" si="101"/>
        <v>451.03429566294409</v>
      </c>
      <c r="Y492" s="5">
        <v>503390.35670349858</v>
      </c>
      <c r="Z492" s="6">
        <f t="shared" ref="Z492:Z529" si="107">+SQRT(S492)</f>
        <v>9.2003736766217106</v>
      </c>
      <c r="AA492" s="5">
        <f t="shared" si="97"/>
        <v>2.7272727272727271</v>
      </c>
      <c r="AB492" s="6">
        <f t="shared" si="98"/>
        <v>3</v>
      </c>
      <c r="AC492" s="4">
        <v>0.64300000000000002</v>
      </c>
      <c r="AD492" s="28" t="s">
        <v>776</v>
      </c>
      <c r="AE492" s="6">
        <v>0</v>
      </c>
      <c r="AF492" s="4">
        <f t="shared" si="103"/>
        <v>3.6042093913491613E-2</v>
      </c>
      <c r="AG492" s="4">
        <f t="shared" si="99"/>
        <v>0.14377018473740691</v>
      </c>
      <c r="AH492" s="6">
        <f t="shared" si="100"/>
        <v>1</v>
      </c>
      <c r="AI492" s="6">
        <v>442.24425000000002</v>
      </c>
      <c r="AJ492" s="6">
        <f t="shared" si="102"/>
        <v>3.4066363461226068</v>
      </c>
      <c r="AK492" s="4">
        <v>4.0245269708421308E-2</v>
      </c>
      <c r="AL492" t="s">
        <v>133</v>
      </c>
    </row>
    <row r="493" spans="1:38" x14ac:dyDescent="0.3">
      <c r="A493" s="21" t="s">
        <v>728</v>
      </c>
      <c r="B493" s="2" t="s">
        <v>736</v>
      </c>
      <c r="C493" t="s">
        <v>19</v>
      </c>
      <c r="D493" t="s">
        <v>46</v>
      </c>
      <c r="E493" s="13">
        <v>1100</v>
      </c>
      <c r="F493">
        <v>2850</v>
      </c>
      <c r="G493">
        <v>200</v>
      </c>
      <c r="H493">
        <v>200</v>
      </c>
      <c r="I493">
        <v>0</v>
      </c>
      <c r="J493">
        <f t="shared" si="106"/>
        <v>1100</v>
      </c>
      <c r="K493" s="6">
        <v>1025</v>
      </c>
      <c r="L493" s="5">
        <v>220000</v>
      </c>
      <c r="M493" s="5">
        <v>0</v>
      </c>
      <c r="N493" s="29">
        <f t="shared" si="94"/>
        <v>0</v>
      </c>
      <c r="O493" s="5">
        <v>2371.6699999999996</v>
      </c>
      <c r="P493" s="29">
        <f t="shared" si="95"/>
        <v>1.0780318181818181E-2</v>
      </c>
      <c r="Q493">
        <v>0</v>
      </c>
      <c r="R493" s="29">
        <v>0</v>
      </c>
      <c r="S493" s="6">
        <v>69.161532631578964</v>
      </c>
      <c r="T493" s="6">
        <v>0</v>
      </c>
      <c r="U493" s="6">
        <f t="shared" si="96"/>
        <v>0</v>
      </c>
      <c r="V493" s="6">
        <v>1777.6503476453302</v>
      </c>
      <c r="W493" s="6">
        <v>1921.0092466489859</v>
      </c>
      <c r="X493" s="6">
        <f t="shared" si="101"/>
        <v>307.00653738402076</v>
      </c>
      <c r="Y493" s="5">
        <v>728118.19451756042</v>
      </c>
      <c r="Z493" s="6">
        <f t="shared" si="107"/>
        <v>8.316341300811251</v>
      </c>
      <c r="AA493" s="5">
        <f t="shared" si="97"/>
        <v>2.5909090909090908</v>
      </c>
      <c r="AB493" s="6">
        <f t="shared" si="98"/>
        <v>2.7804878048780486</v>
      </c>
      <c r="AC493" s="4">
        <v>0.64300000000000002</v>
      </c>
      <c r="AD493" s="28" t="s">
        <v>776</v>
      </c>
      <c r="AE493" s="6">
        <v>0</v>
      </c>
      <c r="AF493" s="4">
        <f t="shared" si="103"/>
        <v>4.7853597671530412E-2</v>
      </c>
      <c r="AG493" s="4">
        <f t="shared" si="99"/>
        <v>0.27708518933090126</v>
      </c>
      <c r="AH493" s="6">
        <f t="shared" si="100"/>
        <v>1</v>
      </c>
      <c r="AI493" s="6">
        <v>595.82100000000003</v>
      </c>
      <c r="AJ493" s="6">
        <f t="shared" si="102"/>
        <v>3.3688871926186317</v>
      </c>
      <c r="AK493" s="4">
        <v>4.8710418413723922E-2</v>
      </c>
      <c r="AL493" t="s">
        <v>133</v>
      </c>
    </row>
    <row r="494" spans="1:38" x14ac:dyDescent="0.3">
      <c r="A494" s="21" t="s">
        <v>728</v>
      </c>
      <c r="B494" s="2" t="s">
        <v>737</v>
      </c>
      <c r="C494" t="s">
        <v>19</v>
      </c>
      <c r="D494" t="s">
        <v>46</v>
      </c>
      <c r="E494" s="13">
        <v>425</v>
      </c>
      <c r="F494">
        <v>1050</v>
      </c>
      <c r="G494">
        <v>200</v>
      </c>
      <c r="H494">
        <v>200</v>
      </c>
      <c r="I494">
        <v>0</v>
      </c>
      <c r="J494">
        <f t="shared" si="106"/>
        <v>425</v>
      </c>
      <c r="K494" s="6">
        <v>350</v>
      </c>
      <c r="L494" s="5">
        <v>85000</v>
      </c>
      <c r="M494" s="5">
        <v>0</v>
      </c>
      <c r="N494" s="29">
        <f t="shared" si="94"/>
        <v>0</v>
      </c>
      <c r="O494" s="5">
        <v>1116.08</v>
      </c>
      <c r="P494" s="29">
        <f t="shared" si="95"/>
        <v>1.313035294117647E-2</v>
      </c>
      <c r="Q494">
        <v>0</v>
      </c>
      <c r="R494" s="29">
        <v>0</v>
      </c>
      <c r="S494" s="6">
        <v>48.166067368421061</v>
      </c>
      <c r="T494" s="6">
        <v>0</v>
      </c>
      <c r="U494" s="6">
        <f t="shared" si="96"/>
        <v>0</v>
      </c>
      <c r="V494" s="6">
        <v>1777.6503476453302</v>
      </c>
      <c r="W494" s="6">
        <v>1921.0092466489859</v>
      </c>
      <c r="X494" s="6">
        <f t="shared" si="101"/>
        <v>122.21059132779889</v>
      </c>
      <c r="Y494" s="5">
        <v>136396.79676912978</v>
      </c>
      <c r="Z494" s="6">
        <f t="shared" si="107"/>
        <v>6.9401777620188563</v>
      </c>
      <c r="AA494" s="5">
        <f t="shared" si="97"/>
        <v>2.4705882352941178</v>
      </c>
      <c r="AB494" s="6">
        <f t="shared" si="98"/>
        <v>3</v>
      </c>
      <c r="AC494" s="4">
        <v>0.64300000000000002</v>
      </c>
      <c r="AD494" s="28" t="s">
        <v>776</v>
      </c>
      <c r="AE494" s="6">
        <v>0</v>
      </c>
      <c r="AF494" s="4">
        <f t="shared" si="103"/>
        <v>3.331532518546329E-2</v>
      </c>
      <c r="AG494" s="4">
        <f t="shared" si="99"/>
        <v>0.48459792849709216</v>
      </c>
      <c r="AH494" s="6">
        <f t="shared" si="100"/>
        <v>1</v>
      </c>
      <c r="AI494" s="6">
        <v>195.43049999999999</v>
      </c>
      <c r="AJ494" s="6">
        <f t="shared" ref="AJ494:AJ525" si="108">+AK494*S494</f>
        <v>3.3723165875038004</v>
      </c>
      <c r="AK494" s="4">
        <v>7.0014364297359674E-2</v>
      </c>
      <c r="AL494" t="s">
        <v>133</v>
      </c>
    </row>
    <row r="495" spans="1:38" x14ac:dyDescent="0.3">
      <c r="A495" s="21" t="s">
        <v>728</v>
      </c>
      <c r="B495" s="2" t="s">
        <v>738</v>
      </c>
      <c r="C495" t="s">
        <v>19</v>
      </c>
      <c r="D495" t="s">
        <v>46</v>
      </c>
      <c r="E495" s="13">
        <v>425</v>
      </c>
      <c r="F495">
        <v>1050</v>
      </c>
      <c r="G495">
        <v>200</v>
      </c>
      <c r="H495">
        <v>200</v>
      </c>
      <c r="I495">
        <v>0</v>
      </c>
      <c r="J495">
        <f t="shared" si="106"/>
        <v>425</v>
      </c>
      <c r="K495" s="6">
        <v>350</v>
      </c>
      <c r="L495" s="5">
        <v>85000</v>
      </c>
      <c r="M495" s="5">
        <v>0</v>
      </c>
      <c r="N495" s="29">
        <f t="shared" ref="N495:N529" si="109">+M495/(E495*G495)</f>
        <v>0</v>
      </c>
      <c r="O495" s="5">
        <v>1116.08</v>
      </c>
      <c r="P495" s="29">
        <f t="shared" ref="P495:P529" si="110">+O495/(G495*E495)</f>
        <v>1.313035294117647E-2</v>
      </c>
      <c r="Q495">
        <v>0</v>
      </c>
      <c r="R495" s="29">
        <v>0</v>
      </c>
      <c r="S495" s="6">
        <v>39.330871578947381</v>
      </c>
      <c r="T495" s="6">
        <v>0</v>
      </c>
      <c r="U495" s="6">
        <f t="shared" ref="U495:U529" si="111">+T495</f>
        <v>0</v>
      </c>
      <c r="V495" s="6">
        <v>1777.6503476453302</v>
      </c>
      <c r="W495" s="6">
        <v>1921.0092466489859</v>
      </c>
      <c r="X495" s="6">
        <f t="shared" si="101"/>
        <v>244.42118265559779</v>
      </c>
      <c r="Y495" s="5">
        <v>272793.59353825956</v>
      </c>
      <c r="Z495" s="6">
        <f t="shared" si="107"/>
        <v>6.2714329765171994</v>
      </c>
      <c r="AA495" s="5">
        <f t="shared" ref="AA495:AA529" si="112">+F495/E495</f>
        <v>2.4705882352941178</v>
      </c>
      <c r="AB495" s="6">
        <f t="shared" si="98"/>
        <v>3</v>
      </c>
      <c r="AC495" s="4">
        <v>0.64300000000000002</v>
      </c>
      <c r="AD495" s="28" t="s">
        <v>776</v>
      </c>
      <c r="AE495" s="6">
        <v>0</v>
      </c>
      <c r="AF495" s="4">
        <f t="shared" si="103"/>
        <v>8.1598405164395579E-2</v>
      </c>
      <c r="AG495" s="4">
        <f t="shared" si="99"/>
        <v>0.59345688344933745</v>
      </c>
      <c r="AH495" s="6">
        <f t="shared" si="100"/>
        <v>1</v>
      </c>
      <c r="AI495" s="6">
        <v>203.27850000000001</v>
      </c>
      <c r="AJ495" s="6">
        <f t="shared" si="108"/>
        <v>3.6562387846378752</v>
      </c>
      <c r="AK495" s="4">
        <v>9.2961041488715659E-2</v>
      </c>
      <c r="AL495" t="s">
        <v>133</v>
      </c>
    </row>
    <row r="496" spans="1:38" x14ac:dyDescent="0.3">
      <c r="A496" s="21" t="s">
        <v>739</v>
      </c>
      <c r="B496" s="2">
        <v>10</v>
      </c>
      <c r="D496" t="s">
        <v>18</v>
      </c>
      <c r="E496" s="13">
        <v>220</v>
      </c>
      <c r="F496">
        <v>415.74</v>
      </c>
      <c r="G496">
        <v>70</v>
      </c>
      <c r="H496">
        <v>150</v>
      </c>
      <c r="I496">
        <v>40</v>
      </c>
      <c r="J496">
        <v>90</v>
      </c>
      <c r="K496" s="6">
        <v>162.69902401996347</v>
      </c>
      <c r="L496" s="5">
        <v>23800</v>
      </c>
      <c r="M496" s="5">
        <v>121</v>
      </c>
      <c r="N496" s="29">
        <f t="shared" si="109"/>
        <v>7.8571428571428577E-3</v>
      </c>
      <c r="O496" s="5">
        <v>400</v>
      </c>
      <c r="P496" s="29">
        <f t="shared" si="110"/>
        <v>2.5974025974025976E-2</v>
      </c>
      <c r="Q496">
        <v>0</v>
      </c>
      <c r="R496" s="29">
        <v>0</v>
      </c>
      <c r="S496" s="6">
        <v>83.221844210526328</v>
      </c>
      <c r="T496" s="6">
        <v>293.31900000000002</v>
      </c>
      <c r="U496" s="6">
        <f t="shared" si="111"/>
        <v>293.31900000000002</v>
      </c>
      <c r="V496" s="6">
        <v>1226.25</v>
      </c>
      <c r="W496" s="6">
        <v>1314.54</v>
      </c>
      <c r="X496" s="6">
        <f t="shared" si="101"/>
        <v>735.91566177433447</v>
      </c>
      <c r="Y496" s="5">
        <v>294366.26470973378</v>
      </c>
      <c r="Z496" s="6">
        <f t="shared" si="107"/>
        <v>9.122600737209007</v>
      </c>
      <c r="AA496" s="5">
        <f t="shared" si="112"/>
        <v>1.8897272727272727</v>
      </c>
      <c r="AB496" s="6">
        <f t="shared" si="98"/>
        <v>2.5552703988500136</v>
      </c>
      <c r="AC496" s="4">
        <v>0.64300000000000002</v>
      </c>
      <c r="AD496" s="28" t="s">
        <v>776</v>
      </c>
      <c r="AE496" s="6">
        <v>0</v>
      </c>
      <c r="AF496" s="4">
        <f t="shared" si="103"/>
        <v>0.14861879795286254</v>
      </c>
      <c r="AG496" s="4">
        <f t="shared" si="99"/>
        <v>0.41041266220874617</v>
      </c>
      <c r="AH496" s="6">
        <f t="shared" si="100"/>
        <v>0.93252439950091293</v>
      </c>
      <c r="AI496" s="6">
        <v>148.412104656</v>
      </c>
      <c r="AJ496" s="6">
        <f t="shared" si="108"/>
        <v>15.63963725469107</v>
      </c>
      <c r="AK496" s="4">
        <v>0.18792706894511343</v>
      </c>
      <c r="AL496" t="s">
        <v>389</v>
      </c>
    </row>
    <row r="497" spans="1:38" x14ac:dyDescent="0.3">
      <c r="A497" s="21" t="s">
        <v>739</v>
      </c>
      <c r="B497" s="2">
        <v>14</v>
      </c>
      <c r="D497" t="s">
        <v>18</v>
      </c>
      <c r="E497" s="13">
        <v>220</v>
      </c>
      <c r="F497">
        <v>417.43</v>
      </c>
      <c r="G497">
        <v>70</v>
      </c>
      <c r="H497">
        <v>150</v>
      </c>
      <c r="I497">
        <v>40</v>
      </c>
      <c r="J497">
        <v>90</v>
      </c>
      <c r="K497" s="6">
        <v>162.69902401996347</v>
      </c>
      <c r="L497" s="5">
        <v>23800</v>
      </c>
      <c r="M497" s="5">
        <v>121</v>
      </c>
      <c r="N497" s="29">
        <f t="shared" si="109"/>
        <v>7.8571428571428577E-3</v>
      </c>
      <c r="O497" s="5">
        <v>400</v>
      </c>
      <c r="P497" s="29">
        <f t="shared" si="110"/>
        <v>2.5974025974025976E-2</v>
      </c>
      <c r="Q497">
        <v>0</v>
      </c>
      <c r="R497" s="29">
        <v>0</v>
      </c>
      <c r="S497" s="6">
        <v>56.526252631578963</v>
      </c>
      <c r="T497" s="6">
        <v>293.31900000000002</v>
      </c>
      <c r="U497" s="6">
        <f t="shared" si="111"/>
        <v>293.31900000000002</v>
      </c>
      <c r="V497" s="6">
        <v>1226.25</v>
      </c>
      <c r="W497" s="6">
        <v>1314.54</v>
      </c>
      <c r="X497" s="6">
        <f t="shared" si="101"/>
        <v>647.60578236141407</v>
      </c>
      <c r="Y497" s="5">
        <v>259042.31294456564</v>
      </c>
      <c r="Z497" s="6">
        <f t="shared" si="107"/>
        <v>7.5183942854561012</v>
      </c>
      <c r="AA497" s="5">
        <f t="shared" si="112"/>
        <v>1.897409090909091</v>
      </c>
      <c r="AB497" s="6">
        <f t="shared" si="98"/>
        <v>2.5656576768941193</v>
      </c>
      <c r="AC497" s="4">
        <v>0.64300000000000002</v>
      </c>
      <c r="AD497" s="28" t="s">
        <v>776</v>
      </c>
      <c r="AE497" s="6">
        <v>0</v>
      </c>
      <c r="AF497" s="4">
        <f t="shared" si="103"/>
        <v>0.19255001506874389</v>
      </c>
      <c r="AG497" s="4">
        <f t="shared" si="99"/>
        <v>0.60423780184010356</v>
      </c>
      <c r="AH497" s="6">
        <f t="shared" si="100"/>
        <v>0.93252439950091293</v>
      </c>
      <c r="AI497" s="6">
        <v>120.45312199199999</v>
      </c>
      <c r="AJ497" s="6">
        <f t="shared" si="108"/>
        <v>12.69332537609675</v>
      </c>
      <c r="AK497" s="4">
        <v>0.22455628641841888</v>
      </c>
      <c r="AL497" t="s">
        <v>389</v>
      </c>
    </row>
    <row r="498" spans="1:38" x14ac:dyDescent="0.3">
      <c r="A498" s="21" t="s">
        <v>739</v>
      </c>
      <c r="B498" s="2">
        <v>19</v>
      </c>
      <c r="D498" t="s">
        <v>18</v>
      </c>
      <c r="E498" s="13">
        <v>220</v>
      </c>
      <c r="F498">
        <v>503.62</v>
      </c>
      <c r="G498">
        <v>70</v>
      </c>
      <c r="H498">
        <v>150</v>
      </c>
      <c r="I498">
        <v>40</v>
      </c>
      <c r="J498">
        <v>90</v>
      </c>
      <c r="K498" s="6">
        <v>162.69902401996347</v>
      </c>
      <c r="L498" s="5">
        <v>23800</v>
      </c>
      <c r="M498" s="5">
        <v>121</v>
      </c>
      <c r="N498" s="29">
        <f t="shared" si="109"/>
        <v>7.8571428571428577E-3</v>
      </c>
      <c r="O498" s="5">
        <v>400</v>
      </c>
      <c r="P498" s="29">
        <f t="shared" si="110"/>
        <v>2.5974025974025976E-2</v>
      </c>
      <c r="Q498">
        <v>0</v>
      </c>
      <c r="R498" s="29">
        <v>0</v>
      </c>
      <c r="S498" s="6">
        <v>56.051242105263171</v>
      </c>
      <c r="T498" s="6">
        <v>293.31900000000002</v>
      </c>
      <c r="U498" s="6">
        <f t="shared" si="111"/>
        <v>293.31900000000002</v>
      </c>
      <c r="V498" s="6">
        <v>1226.25</v>
      </c>
      <c r="W498" s="6">
        <v>1314.54</v>
      </c>
      <c r="X498" s="6">
        <f t="shared" si="101"/>
        <v>647.60578236141407</v>
      </c>
      <c r="Y498" s="5">
        <v>259042.31294456564</v>
      </c>
      <c r="Z498" s="6">
        <f t="shared" si="107"/>
        <v>7.4867377478620938</v>
      </c>
      <c r="AA498" s="5">
        <f t="shared" si="112"/>
        <v>2.289181818181818</v>
      </c>
      <c r="AB498" s="6">
        <f t="shared" ref="AB498:AB529" si="113">+F498/K498</f>
        <v>3.0954088571435125</v>
      </c>
      <c r="AC498" s="4">
        <v>0.64300000000000002</v>
      </c>
      <c r="AD498" s="28" t="s">
        <v>776</v>
      </c>
      <c r="AE498" s="6">
        <v>0</v>
      </c>
      <c r="AF498" s="4">
        <f t="shared" si="103"/>
        <v>0.19418179485746206</v>
      </c>
      <c r="AG498" s="4">
        <f t="shared" si="99"/>
        <v>0.60935846117773151</v>
      </c>
      <c r="AH498" s="6">
        <f t="shared" si="100"/>
        <v>0.93252439950091293</v>
      </c>
      <c r="AI498" s="6">
        <v>96.884506127999998</v>
      </c>
      <c r="AJ498" s="6">
        <f t="shared" si="108"/>
        <v>10.209669453539119</v>
      </c>
      <c r="AK498" s="4">
        <v>0.18214885290794364</v>
      </c>
      <c r="AL498" t="s">
        <v>389</v>
      </c>
    </row>
    <row r="499" spans="1:38" x14ac:dyDescent="0.3">
      <c r="A499" s="21" t="s">
        <v>739</v>
      </c>
      <c r="B499" s="2">
        <v>38</v>
      </c>
      <c r="D499" t="s">
        <v>18</v>
      </c>
      <c r="E499" s="13">
        <v>220</v>
      </c>
      <c r="F499">
        <v>414.05</v>
      </c>
      <c r="G499">
        <v>70</v>
      </c>
      <c r="H499">
        <v>150</v>
      </c>
      <c r="I499">
        <v>40</v>
      </c>
      <c r="J499">
        <v>90</v>
      </c>
      <c r="K499" s="6">
        <v>162.74105656331861</v>
      </c>
      <c r="L499" s="5">
        <v>23800</v>
      </c>
      <c r="M499" s="5">
        <v>121</v>
      </c>
      <c r="N499" s="29">
        <f t="shared" si="109"/>
        <v>7.8571428571428577E-3</v>
      </c>
      <c r="O499" s="5">
        <v>390.3</v>
      </c>
      <c r="P499" s="29">
        <f t="shared" si="110"/>
        <v>2.5344155844155846E-2</v>
      </c>
      <c r="Q499">
        <v>0</v>
      </c>
      <c r="R499" s="29">
        <v>0</v>
      </c>
      <c r="S499" s="6">
        <v>41.515920000000008</v>
      </c>
      <c r="T499" s="6">
        <v>293.31900000000002</v>
      </c>
      <c r="U499" s="6">
        <f t="shared" si="111"/>
        <v>293.31900000000002</v>
      </c>
      <c r="V499" s="6">
        <v>1236.0600000000002</v>
      </c>
      <c r="W499" s="6">
        <v>1334.16</v>
      </c>
      <c r="X499" s="6">
        <f t="shared" si="101"/>
        <v>543.02769815784848</v>
      </c>
      <c r="Y499" s="5">
        <v>211943.71059100828</v>
      </c>
      <c r="Z499" s="6">
        <f t="shared" si="107"/>
        <v>6.4432848765206714</v>
      </c>
      <c r="AA499" s="5">
        <f t="shared" si="112"/>
        <v>1.8820454545454546</v>
      </c>
      <c r="AB499" s="6">
        <f t="shared" si="113"/>
        <v>2.5442258317826711</v>
      </c>
      <c r="AC499" s="4">
        <v>0.64300000000000002</v>
      </c>
      <c r="AD499" s="28" t="s">
        <v>776</v>
      </c>
      <c r="AE499" s="6">
        <v>0</v>
      </c>
      <c r="AF499" s="4">
        <f t="shared" si="103"/>
        <v>0.21450079689892318</v>
      </c>
      <c r="AG499" s="4">
        <f t="shared" si="99"/>
        <v>0.81008795080156137</v>
      </c>
      <c r="AH499" s="6">
        <f t="shared" si="100"/>
        <v>0.931473585917035</v>
      </c>
      <c r="AI499" s="6">
        <v>96.910087320000002</v>
      </c>
      <c r="AJ499" s="6">
        <f t="shared" si="108"/>
        <v>10.209357988876672</v>
      </c>
      <c r="AK499" s="4">
        <v>0.2459142899609757</v>
      </c>
      <c r="AL499" t="s">
        <v>389</v>
      </c>
    </row>
    <row r="500" spans="1:38" x14ac:dyDescent="0.3">
      <c r="A500" s="21" t="s">
        <v>739</v>
      </c>
      <c r="B500" s="2">
        <v>39</v>
      </c>
      <c r="D500" t="s">
        <v>18</v>
      </c>
      <c r="E500" s="13">
        <v>220</v>
      </c>
      <c r="F500">
        <v>498.55</v>
      </c>
      <c r="G500">
        <v>70</v>
      </c>
      <c r="H500">
        <v>150</v>
      </c>
      <c r="I500">
        <v>40</v>
      </c>
      <c r="J500">
        <v>90</v>
      </c>
      <c r="K500" s="6">
        <v>162.74105656331861</v>
      </c>
      <c r="L500" s="5">
        <v>23800</v>
      </c>
      <c r="M500" s="5">
        <v>121</v>
      </c>
      <c r="N500" s="29">
        <f t="shared" si="109"/>
        <v>7.8571428571428577E-3</v>
      </c>
      <c r="O500" s="5">
        <v>390.3</v>
      </c>
      <c r="P500" s="29">
        <f t="shared" si="110"/>
        <v>2.5344155844155846E-2</v>
      </c>
      <c r="Q500">
        <v>0</v>
      </c>
      <c r="R500" s="29">
        <v>0</v>
      </c>
      <c r="S500" s="6">
        <v>40.375894736842113</v>
      </c>
      <c r="T500" s="6">
        <v>293.31900000000002</v>
      </c>
      <c r="U500" s="6">
        <f t="shared" si="111"/>
        <v>293.31900000000002</v>
      </c>
      <c r="V500" s="6">
        <v>1236.0600000000002</v>
      </c>
      <c r="W500" s="6">
        <v>1334.16</v>
      </c>
      <c r="X500" s="6">
        <f t="shared" si="101"/>
        <v>543.02769815784848</v>
      </c>
      <c r="Y500" s="5">
        <v>211943.71059100828</v>
      </c>
      <c r="Z500" s="6">
        <f t="shared" si="107"/>
        <v>6.3542029190797891</v>
      </c>
      <c r="AA500" s="5">
        <f t="shared" si="112"/>
        <v>2.2661363636363636</v>
      </c>
      <c r="AB500" s="6">
        <f t="shared" si="113"/>
        <v>3.0634555933709713</v>
      </c>
      <c r="AC500" s="4">
        <v>0.64300000000000002</v>
      </c>
      <c r="AD500" s="28" t="s">
        <v>776</v>
      </c>
      <c r="AE500" s="6">
        <v>0</v>
      </c>
      <c r="AF500" s="4">
        <f t="shared" si="103"/>
        <v>0.22055728998783394</v>
      </c>
      <c r="AG500" s="4">
        <f t="shared" si="99"/>
        <v>0.83296102235360547</v>
      </c>
      <c r="AH500" s="6">
        <f t="shared" si="100"/>
        <v>0.931473585917035</v>
      </c>
      <c r="AI500" s="6">
        <v>81.18995412000001</v>
      </c>
      <c r="AJ500" s="6">
        <f t="shared" si="108"/>
        <v>8.5532613748918518</v>
      </c>
      <c r="AK500" s="4">
        <v>0.21184078843674983</v>
      </c>
      <c r="AL500" t="s">
        <v>389</v>
      </c>
    </row>
    <row r="501" spans="1:38" x14ac:dyDescent="0.3">
      <c r="A501" s="21" t="s">
        <v>739</v>
      </c>
      <c r="B501" s="2">
        <v>40</v>
      </c>
      <c r="D501" t="s">
        <v>18</v>
      </c>
      <c r="E501" s="13">
        <v>220</v>
      </c>
      <c r="F501">
        <v>583.05000000000007</v>
      </c>
      <c r="G501">
        <v>70</v>
      </c>
      <c r="H501">
        <v>150</v>
      </c>
      <c r="I501">
        <v>40</v>
      </c>
      <c r="J501">
        <v>90</v>
      </c>
      <c r="K501" s="6">
        <v>162.74105656331861</v>
      </c>
      <c r="L501" s="5">
        <v>23800</v>
      </c>
      <c r="M501" s="5">
        <v>121</v>
      </c>
      <c r="N501" s="29">
        <f t="shared" si="109"/>
        <v>7.8571428571428577E-3</v>
      </c>
      <c r="O501" s="5">
        <v>390.3</v>
      </c>
      <c r="P501" s="29">
        <f t="shared" si="110"/>
        <v>2.5344155844155846E-2</v>
      </c>
      <c r="Q501">
        <v>0</v>
      </c>
      <c r="R501" s="29">
        <v>0</v>
      </c>
      <c r="S501" s="6">
        <v>40.375894736842113</v>
      </c>
      <c r="T501" s="6">
        <v>293.31900000000002</v>
      </c>
      <c r="U501" s="6">
        <f t="shared" si="111"/>
        <v>293.31900000000002</v>
      </c>
      <c r="V501" s="6">
        <v>1236.0600000000002</v>
      </c>
      <c r="W501" s="6">
        <v>1334.16</v>
      </c>
      <c r="X501" s="6">
        <f t="shared" si="101"/>
        <v>543.02769815784848</v>
      </c>
      <c r="Y501" s="5">
        <v>211943.71059100828</v>
      </c>
      <c r="Z501" s="6">
        <f t="shared" si="107"/>
        <v>6.3542029190797891</v>
      </c>
      <c r="AA501" s="5">
        <f t="shared" si="112"/>
        <v>2.6502272727272729</v>
      </c>
      <c r="AB501" s="6">
        <f t="shared" si="113"/>
        <v>3.5826853549592719</v>
      </c>
      <c r="AC501" s="4">
        <v>0.64300000000000002</v>
      </c>
      <c r="AD501" s="28" t="s">
        <v>776</v>
      </c>
      <c r="AE501" s="6">
        <v>0</v>
      </c>
      <c r="AF501" s="4">
        <f t="shared" si="103"/>
        <v>0.22055728998783394</v>
      </c>
      <c r="AG501" s="4">
        <f t="shared" si="99"/>
        <v>0.83296102235360547</v>
      </c>
      <c r="AH501" s="6">
        <f t="shared" si="100"/>
        <v>0.931473585917035</v>
      </c>
      <c r="AI501" s="6">
        <v>68.903320919999999</v>
      </c>
      <c r="AJ501" s="6">
        <f t="shared" si="108"/>
        <v>7.2588797446017521</v>
      </c>
      <c r="AK501" s="4">
        <v>0.1797825111223649</v>
      </c>
      <c r="AL501" t="s">
        <v>389</v>
      </c>
    </row>
    <row r="502" spans="1:38" x14ac:dyDescent="0.3">
      <c r="A502" s="21" t="s">
        <v>740</v>
      </c>
      <c r="B502" s="2" t="s">
        <v>224</v>
      </c>
      <c r="D502" t="s">
        <v>18</v>
      </c>
      <c r="E502" s="13">
        <v>400</v>
      </c>
      <c r="F502">
        <v>1080</v>
      </c>
      <c r="G502">
        <v>150</v>
      </c>
      <c r="H502">
        <v>450</v>
      </c>
      <c r="I502">
        <v>100</v>
      </c>
      <c r="J502">
        <v>300</v>
      </c>
      <c r="K502" s="6">
        <v>342.96417972533607</v>
      </c>
      <c r="L502" s="5">
        <v>90000</v>
      </c>
      <c r="M502" s="5">
        <v>859.50000000000011</v>
      </c>
      <c r="N502" s="29">
        <f t="shared" si="109"/>
        <v>1.4325000000000003E-2</v>
      </c>
      <c r="O502" s="5">
        <v>804.19999999999993</v>
      </c>
      <c r="P502" s="29">
        <f t="shared" si="110"/>
        <v>1.3403333333333331E-2</v>
      </c>
      <c r="Q502">
        <v>0</v>
      </c>
      <c r="R502" s="29">
        <v>0</v>
      </c>
      <c r="S502" s="6">
        <v>40.470896842105276</v>
      </c>
      <c r="T502" s="6">
        <v>382.59000000000003</v>
      </c>
      <c r="U502" s="6">
        <f t="shared" si="111"/>
        <v>382.59000000000003</v>
      </c>
      <c r="V502" s="6">
        <v>1010.4300000000001</v>
      </c>
      <c r="W502" s="6">
        <v>1118.3400000000001</v>
      </c>
      <c r="X502" s="6">
        <f t="shared" si="101"/>
        <v>365.95374285003732</v>
      </c>
      <c r="Y502" s="5">
        <v>294300</v>
      </c>
      <c r="Z502" s="6">
        <f t="shared" si="107"/>
        <v>6.3616740597192871</v>
      </c>
      <c r="AA502" s="5">
        <f t="shared" si="112"/>
        <v>2.7</v>
      </c>
      <c r="AB502" s="6">
        <f t="shared" si="113"/>
        <v>3.1490169056865396</v>
      </c>
      <c r="AC502" s="4">
        <v>0.64300000000000002</v>
      </c>
      <c r="AD502" s="28" t="s">
        <v>776</v>
      </c>
      <c r="AE502" s="6">
        <v>0</v>
      </c>
      <c r="AF502" s="4">
        <f t="shared" si="103"/>
        <v>8.0798802476695894E-2</v>
      </c>
      <c r="AG502" s="4">
        <f t="shared" si="99"/>
        <v>0.47005955722256232</v>
      </c>
      <c r="AH502" s="6">
        <f t="shared" si="100"/>
        <v>0.71190711721475397</v>
      </c>
      <c r="AI502" s="6">
        <v>163.7226</v>
      </c>
      <c r="AJ502" s="6">
        <f t="shared" si="108"/>
        <v>3.528115203926296</v>
      </c>
      <c r="AK502" s="4">
        <v>8.717660045170289E-2</v>
      </c>
      <c r="AL502" t="s">
        <v>133</v>
      </c>
    </row>
    <row r="503" spans="1:38" x14ac:dyDescent="0.3">
      <c r="A503" s="21" t="s">
        <v>740</v>
      </c>
      <c r="B503" s="2" t="s">
        <v>741</v>
      </c>
      <c r="D503" t="s">
        <v>18</v>
      </c>
      <c r="E503" s="13">
        <v>400</v>
      </c>
      <c r="F503">
        <v>1080</v>
      </c>
      <c r="G503">
        <v>150</v>
      </c>
      <c r="H503">
        <v>450</v>
      </c>
      <c r="I503">
        <v>100</v>
      </c>
      <c r="J503">
        <v>300</v>
      </c>
      <c r="K503" s="6">
        <v>342.96417972533607</v>
      </c>
      <c r="L503" s="5">
        <v>90000</v>
      </c>
      <c r="M503" s="5">
        <v>859.50000000000011</v>
      </c>
      <c r="N503" s="29">
        <f t="shared" si="109"/>
        <v>1.4325000000000003E-2</v>
      </c>
      <c r="O503" s="5">
        <v>804.19999999999993</v>
      </c>
      <c r="P503" s="29">
        <f t="shared" si="110"/>
        <v>1.3403333333333331E-2</v>
      </c>
      <c r="Q503">
        <v>0</v>
      </c>
      <c r="R503" s="29">
        <v>0</v>
      </c>
      <c r="S503" s="6">
        <v>41.040909473684209</v>
      </c>
      <c r="T503" s="6">
        <v>382.59000000000003</v>
      </c>
      <c r="U503" s="6">
        <f t="shared" si="111"/>
        <v>382.59000000000003</v>
      </c>
      <c r="V503" s="6">
        <v>1010.4300000000001</v>
      </c>
      <c r="W503" s="6">
        <v>1118.3400000000001</v>
      </c>
      <c r="X503" s="6">
        <f t="shared" si="101"/>
        <v>609.92290475006223</v>
      </c>
      <c r="Y503" s="5">
        <v>490500</v>
      </c>
      <c r="Z503" s="6">
        <f t="shared" si="107"/>
        <v>6.4063179341712511</v>
      </c>
      <c r="AA503" s="5">
        <f t="shared" si="112"/>
        <v>2.7</v>
      </c>
      <c r="AB503" s="6">
        <f t="shared" si="113"/>
        <v>3.1490169056865396</v>
      </c>
      <c r="AC503" s="4">
        <v>0.64300000000000002</v>
      </c>
      <c r="AD503" s="28" t="s">
        <v>776</v>
      </c>
      <c r="AE503" s="6">
        <v>0</v>
      </c>
      <c r="AF503" s="4">
        <f t="shared" si="103"/>
        <v>0.13279432814456971</v>
      </c>
      <c r="AG503" s="4">
        <f t="shared" si="99"/>
        <v>0.463530952261138</v>
      </c>
      <c r="AH503" s="6">
        <f t="shared" si="100"/>
        <v>0.71190711721475397</v>
      </c>
      <c r="AI503" s="6">
        <v>168.6276</v>
      </c>
      <c r="AJ503" s="6">
        <f t="shared" si="108"/>
        <v>3.6388027142224093</v>
      </c>
      <c r="AK503" s="4">
        <v>8.866281865794523E-2</v>
      </c>
      <c r="AL503" t="s">
        <v>133</v>
      </c>
    </row>
    <row r="504" spans="1:38" x14ac:dyDescent="0.3">
      <c r="A504" s="21" t="s">
        <v>740</v>
      </c>
      <c r="B504" s="2" t="s">
        <v>742</v>
      </c>
      <c r="C504" t="s">
        <v>19</v>
      </c>
      <c r="D504" t="s">
        <v>18</v>
      </c>
      <c r="E504" s="13">
        <v>450</v>
      </c>
      <c r="F504">
        <v>990.00000000000011</v>
      </c>
      <c r="G504">
        <v>150</v>
      </c>
      <c r="H504">
        <v>150</v>
      </c>
      <c r="I504">
        <v>0</v>
      </c>
      <c r="J504">
        <f t="shared" ref="J504:J510" si="114">+E504</f>
        <v>450</v>
      </c>
      <c r="K504" s="6">
        <v>342.96417972533607</v>
      </c>
      <c r="L504" s="5">
        <v>67500</v>
      </c>
      <c r="M504" s="5">
        <v>859.50000000000011</v>
      </c>
      <c r="N504" s="29">
        <f t="shared" si="109"/>
        <v>1.2733333333333334E-2</v>
      </c>
      <c r="O504" s="5">
        <v>804.19999999999993</v>
      </c>
      <c r="P504" s="29">
        <f t="shared" si="110"/>
        <v>1.1914074074074073E-2</v>
      </c>
      <c r="Q504">
        <v>0</v>
      </c>
      <c r="R504" s="29">
        <v>0</v>
      </c>
      <c r="S504" s="6">
        <v>40.470896842105276</v>
      </c>
      <c r="T504" s="6">
        <v>382.59000000000003</v>
      </c>
      <c r="U504" s="6">
        <f t="shared" si="111"/>
        <v>382.59000000000003</v>
      </c>
      <c r="V504" s="6">
        <v>1010.4300000000001</v>
      </c>
      <c r="W504" s="6">
        <v>1118.3400000000001</v>
      </c>
      <c r="X504" s="6">
        <f t="shared" si="101"/>
        <v>243.96916190002491</v>
      </c>
      <c r="Y504" s="5">
        <v>196200.00000000003</v>
      </c>
      <c r="Z504" s="6">
        <f t="shared" si="107"/>
        <v>6.3616740597192871</v>
      </c>
      <c r="AA504" s="5">
        <f t="shared" si="112"/>
        <v>2.2000000000000002</v>
      </c>
      <c r="AB504" s="6">
        <f t="shared" si="113"/>
        <v>2.8865988302126615</v>
      </c>
      <c r="AC504" s="4">
        <v>0.64300000000000002</v>
      </c>
      <c r="AD504" s="28" t="s">
        <v>776</v>
      </c>
      <c r="AE504" s="6">
        <v>0</v>
      </c>
      <c r="AF504" s="4">
        <f t="shared" si="103"/>
        <v>7.1821157757063034E-2</v>
      </c>
      <c r="AG504" s="4">
        <f t="shared" si="99"/>
        <v>0.41783071753116652</v>
      </c>
      <c r="AH504" s="6">
        <f t="shared" si="100"/>
        <v>0.71190711721475408</v>
      </c>
      <c r="AI504" s="6">
        <v>172.1601</v>
      </c>
      <c r="AJ504" s="6">
        <f t="shared" si="108"/>
        <v>4.2087587559150981</v>
      </c>
      <c r="AK504" s="4">
        <v>0.10399469950802702</v>
      </c>
      <c r="AL504" t="s">
        <v>133</v>
      </c>
    </row>
    <row r="505" spans="1:38" x14ac:dyDescent="0.3">
      <c r="A505" s="21" t="s">
        <v>740</v>
      </c>
      <c r="B505" s="2" t="s">
        <v>743</v>
      </c>
      <c r="C505" t="s">
        <v>19</v>
      </c>
      <c r="D505" t="s">
        <v>18</v>
      </c>
      <c r="E505" s="13">
        <v>450</v>
      </c>
      <c r="F505">
        <v>1080</v>
      </c>
      <c r="G505">
        <v>150</v>
      </c>
      <c r="H505">
        <v>150</v>
      </c>
      <c r="I505">
        <v>0</v>
      </c>
      <c r="J505">
        <f t="shared" si="114"/>
        <v>450</v>
      </c>
      <c r="K505" s="6">
        <v>330</v>
      </c>
      <c r="L505" s="5">
        <v>67500</v>
      </c>
      <c r="M505" s="5">
        <v>0</v>
      </c>
      <c r="N505" s="29">
        <f t="shared" si="109"/>
        <v>0</v>
      </c>
      <c r="O505" s="5">
        <v>804.19999999999993</v>
      </c>
      <c r="P505" s="29">
        <f t="shared" si="110"/>
        <v>1.1914074074074073E-2</v>
      </c>
      <c r="Q505">
        <v>0</v>
      </c>
      <c r="R505" s="29">
        <v>0</v>
      </c>
      <c r="S505" s="6">
        <v>36.385806315789473</v>
      </c>
      <c r="T505" s="6">
        <v>0</v>
      </c>
      <c r="U505" s="6">
        <f t="shared" si="111"/>
        <v>0</v>
      </c>
      <c r="V505" s="6">
        <v>1010.4300000000001</v>
      </c>
      <c r="W505" s="6">
        <v>1118.3400000000001</v>
      </c>
      <c r="X505" s="6">
        <f t="shared" si="101"/>
        <v>487.93832380004983</v>
      </c>
      <c r="Y505" s="5">
        <v>392400.00000000006</v>
      </c>
      <c r="Z505" s="6">
        <f t="shared" si="107"/>
        <v>6.0320648467825242</v>
      </c>
      <c r="AA505" s="5">
        <f t="shared" si="112"/>
        <v>2.4</v>
      </c>
      <c r="AB505" s="6">
        <f t="shared" si="113"/>
        <v>3.2727272727272729</v>
      </c>
      <c r="AC505" s="4">
        <v>0.64300000000000002</v>
      </c>
      <c r="AD505" s="28" t="s">
        <v>776</v>
      </c>
      <c r="AE505" s="6">
        <v>0</v>
      </c>
      <c r="AF505" s="4">
        <f t="shared" si="103"/>
        <v>0.15976925955357107</v>
      </c>
      <c r="AG505" s="4">
        <f t="shared" si="99"/>
        <v>0.33085257922242828</v>
      </c>
      <c r="AH505" s="6">
        <f t="shared" si="100"/>
        <v>1</v>
      </c>
      <c r="AI505" s="6">
        <v>159.33420000000004</v>
      </c>
      <c r="AJ505" s="6">
        <f t="shared" si="108"/>
        <v>4.397515099857233</v>
      </c>
      <c r="AK505" s="4">
        <v>0.12085798131533915</v>
      </c>
      <c r="AL505" t="s">
        <v>133</v>
      </c>
    </row>
    <row r="506" spans="1:38" x14ac:dyDescent="0.3">
      <c r="A506" s="21" t="s">
        <v>740</v>
      </c>
      <c r="B506" s="2" t="s">
        <v>744</v>
      </c>
      <c r="C506" t="s">
        <v>19</v>
      </c>
      <c r="D506" t="s">
        <v>18</v>
      </c>
      <c r="E506" s="13">
        <v>400</v>
      </c>
      <c r="F506">
        <v>1080</v>
      </c>
      <c r="G506">
        <v>150</v>
      </c>
      <c r="H506">
        <v>150</v>
      </c>
      <c r="I506">
        <v>0</v>
      </c>
      <c r="J506">
        <f t="shared" si="114"/>
        <v>400</v>
      </c>
      <c r="K506" s="6">
        <v>332.8757638313258</v>
      </c>
      <c r="L506" s="5">
        <v>60000</v>
      </c>
      <c r="M506" s="5">
        <v>142.44</v>
      </c>
      <c r="N506" s="29">
        <f t="shared" si="109"/>
        <v>2.3739999999999998E-3</v>
      </c>
      <c r="O506" s="5">
        <v>804.19999999999993</v>
      </c>
      <c r="P506" s="29">
        <f t="shared" si="110"/>
        <v>1.3403333333333331E-2</v>
      </c>
      <c r="Q506">
        <v>0</v>
      </c>
      <c r="R506" s="29">
        <v>0</v>
      </c>
      <c r="S506" s="6">
        <v>38.855861052631582</v>
      </c>
      <c r="T506" s="6">
        <v>389.45700000000005</v>
      </c>
      <c r="U506" s="6">
        <f t="shared" si="111"/>
        <v>389.45700000000005</v>
      </c>
      <c r="V506" s="6">
        <v>1010.4300000000001</v>
      </c>
      <c r="W506" s="6">
        <v>1118.3400000000001</v>
      </c>
      <c r="X506" s="6">
        <f t="shared" si="101"/>
        <v>365.95374285003732</v>
      </c>
      <c r="Y506" s="5">
        <v>294300</v>
      </c>
      <c r="Z506" s="6">
        <f t="shared" si="107"/>
        <v>6.2334469639703824</v>
      </c>
      <c r="AA506" s="5">
        <f t="shared" si="112"/>
        <v>2.7</v>
      </c>
      <c r="AB506" s="6">
        <f t="shared" si="113"/>
        <v>3.2444536891765292</v>
      </c>
      <c r="AC506" s="4">
        <v>0.64300000000000002</v>
      </c>
      <c r="AD506" s="28" t="s">
        <v>776</v>
      </c>
      <c r="AE506" s="6">
        <v>0</v>
      </c>
      <c r="AF506" s="4">
        <f t="shared" si="103"/>
        <v>0.12623578186456894</v>
      </c>
      <c r="AG506" s="4">
        <f t="shared" si="99"/>
        <v>0.37234282360653409</v>
      </c>
      <c r="AH506" s="6">
        <f t="shared" si="100"/>
        <v>0.93609413708164868</v>
      </c>
      <c r="AI506" s="6">
        <v>170.95140000000004</v>
      </c>
      <c r="AJ506" s="6">
        <f t="shared" si="108"/>
        <v>4.4786160520150515</v>
      </c>
      <c r="AK506" s="4">
        <v>0.11526230356724342</v>
      </c>
      <c r="AL506" t="s">
        <v>133</v>
      </c>
    </row>
    <row r="507" spans="1:38" x14ac:dyDescent="0.3">
      <c r="A507" s="21" t="s">
        <v>740</v>
      </c>
      <c r="B507" s="2" t="s">
        <v>745</v>
      </c>
      <c r="C507" t="s">
        <v>19</v>
      </c>
      <c r="D507" t="s">
        <v>18</v>
      </c>
      <c r="E507" s="13">
        <v>400</v>
      </c>
      <c r="F507">
        <v>1080</v>
      </c>
      <c r="G507">
        <v>150</v>
      </c>
      <c r="H507">
        <v>150</v>
      </c>
      <c r="I507">
        <v>0</v>
      </c>
      <c r="J507">
        <f t="shared" si="114"/>
        <v>400</v>
      </c>
      <c r="K507" s="6">
        <v>330</v>
      </c>
      <c r="L507" s="5">
        <v>60000</v>
      </c>
      <c r="M507" s="5">
        <v>0</v>
      </c>
      <c r="N507" s="29">
        <f t="shared" si="109"/>
        <v>0</v>
      </c>
      <c r="O507" s="5">
        <v>804.19999999999993</v>
      </c>
      <c r="P507" s="29">
        <f t="shared" si="110"/>
        <v>1.3403333333333331E-2</v>
      </c>
      <c r="Q507">
        <v>0</v>
      </c>
      <c r="R507" s="29">
        <v>0</v>
      </c>
      <c r="S507" s="6">
        <v>42.180934736842119</v>
      </c>
      <c r="T507" s="6">
        <v>0</v>
      </c>
      <c r="U507" s="6">
        <f t="shared" si="111"/>
        <v>0</v>
      </c>
      <c r="V507" s="6">
        <v>1010.4300000000001</v>
      </c>
      <c r="W507" s="6">
        <v>1118.3400000000001</v>
      </c>
      <c r="X507" s="6">
        <f t="shared" si="101"/>
        <v>365.95374285003732</v>
      </c>
      <c r="Y507" s="5">
        <v>294300</v>
      </c>
      <c r="Z507" s="6">
        <f t="shared" si="107"/>
        <v>6.4946851145257316</v>
      </c>
      <c r="AA507" s="5">
        <f t="shared" si="112"/>
        <v>2.7</v>
      </c>
      <c r="AB507" s="6">
        <f t="shared" si="113"/>
        <v>3.2727272727272729</v>
      </c>
      <c r="AC507" s="4">
        <v>0.64300000000000002</v>
      </c>
      <c r="AD507" s="28" t="s">
        <v>776</v>
      </c>
      <c r="AE507" s="6">
        <v>0</v>
      </c>
      <c r="AF507" s="4">
        <f t="shared" si="103"/>
        <v>0.11628476302389343</v>
      </c>
      <c r="AG507" s="4">
        <f t="shared" si="99"/>
        <v>0.32107230872176512</v>
      </c>
      <c r="AH507" s="6">
        <f t="shared" si="100"/>
        <v>1</v>
      </c>
      <c r="AI507" s="6">
        <v>168.00840000000002</v>
      </c>
      <c r="AJ507" s="6">
        <f t="shared" si="108"/>
        <v>4.5141840338537342</v>
      </c>
      <c r="AK507" s="4">
        <v>0.10701953529519363</v>
      </c>
      <c r="AL507" t="s">
        <v>133</v>
      </c>
    </row>
    <row r="508" spans="1:38" x14ac:dyDescent="0.3">
      <c r="A508" s="21" t="s">
        <v>740</v>
      </c>
      <c r="B508" s="2" t="s">
        <v>746</v>
      </c>
      <c r="C508" t="s">
        <v>19</v>
      </c>
      <c r="D508" t="s">
        <v>18</v>
      </c>
      <c r="E508" s="13">
        <v>400</v>
      </c>
      <c r="F508">
        <v>1080</v>
      </c>
      <c r="G508">
        <v>150</v>
      </c>
      <c r="H508">
        <v>150</v>
      </c>
      <c r="I508">
        <v>0</v>
      </c>
      <c r="J508">
        <f t="shared" si="114"/>
        <v>400</v>
      </c>
      <c r="K508" s="6">
        <v>342.96417972533607</v>
      </c>
      <c r="L508" s="5">
        <v>60000</v>
      </c>
      <c r="M508" s="5">
        <v>859.50000000000011</v>
      </c>
      <c r="N508" s="29">
        <f t="shared" si="109"/>
        <v>1.4325000000000003E-2</v>
      </c>
      <c r="O508" s="5">
        <v>804.19999999999993</v>
      </c>
      <c r="P508" s="29">
        <f t="shared" si="110"/>
        <v>1.3403333333333331E-2</v>
      </c>
      <c r="Q508">
        <v>0</v>
      </c>
      <c r="R508" s="29">
        <v>0</v>
      </c>
      <c r="S508" s="6">
        <v>39.61587789473684</v>
      </c>
      <c r="T508" s="6">
        <v>382.59000000000003</v>
      </c>
      <c r="U508" s="6">
        <f t="shared" si="111"/>
        <v>382.59000000000003</v>
      </c>
      <c r="V508" s="6">
        <v>1010.4300000000001</v>
      </c>
      <c r="W508" s="6">
        <v>1118.3400000000001</v>
      </c>
      <c r="X508" s="6">
        <f t="shared" si="101"/>
        <v>121.98458095001246</v>
      </c>
      <c r="Y508" s="5">
        <v>98100.000000000015</v>
      </c>
      <c r="Z508" s="6">
        <f t="shared" si="107"/>
        <v>6.2941145441385826</v>
      </c>
      <c r="AA508" s="5">
        <f t="shared" si="112"/>
        <v>2.7</v>
      </c>
      <c r="AB508" s="6">
        <f t="shared" si="113"/>
        <v>3.1490169056865396</v>
      </c>
      <c r="AC508" s="4">
        <v>0.64300000000000002</v>
      </c>
      <c r="AD508" s="28" t="s">
        <v>776</v>
      </c>
      <c r="AE508" s="6">
        <v>0</v>
      </c>
      <c r="AF508" s="4">
        <f t="shared" si="103"/>
        <v>4.1271330761477779E-2</v>
      </c>
      <c r="AG508" s="4">
        <f t="shared" si="99"/>
        <v>0.48020472752233001</v>
      </c>
      <c r="AH508" s="6">
        <f t="shared" si="100"/>
        <v>0.71190711721475397</v>
      </c>
      <c r="AI508" s="6">
        <v>100.3194</v>
      </c>
      <c r="AJ508" s="6">
        <f t="shared" si="108"/>
        <v>2.2770318719776155</v>
      </c>
      <c r="AK508" s="4">
        <v>5.7477758741782931E-2</v>
      </c>
      <c r="AL508" t="s">
        <v>133</v>
      </c>
    </row>
    <row r="509" spans="1:38" x14ac:dyDescent="0.3">
      <c r="A509" s="21" t="s">
        <v>740</v>
      </c>
      <c r="B509" s="2" t="s">
        <v>747</v>
      </c>
      <c r="C509" t="s">
        <v>19</v>
      </c>
      <c r="D509" t="s">
        <v>18</v>
      </c>
      <c r="E509" s="13">
        <v>400</v>
      </c>
      <c r="F509">
        <v>1080</v>
      </c>
      <c r="G509">
        <v>150</v>
      </c>
      <c r="H509">
        <v>150</v>
      </c>
      <c r="I509">
        <v>0</v>
      </c>
      <c r="J509">
        <f t="shared" si="114"/>
        <v>400</v>
      </c>
      <c r="K509" s="6">
        <v>342.96417972533607</v>
      </c>
      <c r="L509" s="5">
        <v>60000</v>
      </c>
      <c r="M509" s="5">
        <v>859.50000000000011</v>
      </c>
      <c r="N509" s="29">
        <f t="shared" si="109"/>
        <v>1.4325000000000003E-2</v>
      </c>
      <c r="O509" s="5">
        <v>804.19999999999993</v>
      </c>
      <c r="P509" s="29">
        <f t="shared" si="110"/>
        <v>1.3403333333333331E-2</v>
      </c>
      <c r="Q509">
        <v>0</v>
      </c>
      <c r="R509" s="29">
        <v>0</v>
      </c>
      <c r="S509" s="6">
        <v>41.040909473684209</v>
      </c>
      <c r="T509" s="6">
        <v>382.59000000000003</v>
      </c>
      <c r="U509" s="6">
        <f t="shared" si="111"/>
        <v>382.59000000000003</v>
      </c>
      <c r="V509" s="6">
        <v>1010.4300000000001</v>
      </c>
      <c r="W509" s="6">
        <v>1118.3400000000001</v>
      </c>
      <c r="X509" s="6">
        <f t="shared" si="101"/>
        <v>243.96916190002491</v>
      </c>
      <c r="Y509" s="5">
        <v>196200.00000000003</v>
      </c>
      <c r="Z509" s="6">
        <f t="shared" si="107"/>
        <v>6.4063179341712511</v>
      </c>
      <c r="AA509" s="5">
        <f t="shared" si="112"/>
        <v>2.7</v>
      </c>
      <c r="AB509" s="6">
        <f t="shared" si="113"/>
        <v>3.1490169056865396</v>
      </c>
      <c r="AC509" s="4">
        <v>0.64300000000000002</v>
      </c>
      <c r="AD509" s="28" t="s">
        <v>776</v>
      </c>
      <c r="AE509" s="6">
        <v>0</v>
      </c>
      <c r="AF509" s="4">
        <f t="shared" si="103"/>
        <v>7.9676596886741821E-2</v>
      </c>
      <c r="AG509" s="4">
        <f t="shared" si="99"/>
        <v>0.463530952261138</v>
      </c>
      <c r="AH509" s="6">
        <f t="shared" si="100"/>
        <v>0.71190711721475397</v>
      </c>
      <c r="AI509" s="6">
        <v>150.35040000000001</v>
      </c>
      <c r="AJ509" s="6">
        <f t="shared" si="108"/>
        <v>3.6268353710960741</v>
      </c>
      <c r="AK509" s="4">
        <v>8.8371223191865009E-2</v>
      </c>
      <c r="AL509" t="s">
        <v>133</v>
      </c>
    </row>
    <row r="510" spans="1:38" x14ac:dyDescent="0.3">
      <c r="A510" s="21" t="s">
        <v>740</v>
      </c>
      <c r="B510" s="2" t="s">
        <v>748</v>
      </c>
      <c r="C510" t="s">
        <v>19</v>
      </c>
      <c r="D510" t="s">
        <v>18</v>
      </c>
      <c r="E510" s="13">
        <v>400</v>
      </c>
      <c r="F510">
        <v>1080</v>
      </c>
      <c r="G510">
        <v>150</v>
      </c>
      <c r="H510">
        <v>150</v>
      </c>
      <c r="I510">
        <v>0</v>
      </c>
      <c r="J510">
        <f t="shared" si="114"/>
        <v>400</v>
      </c>
      <c r="K510" s="6">
        <v>342.96417972533607</v>
      </c>
      <c r="L510" s="5">
        <v>60000</v>
      </c>
      <c r="M510" s="5">
        <v>859.50000000000011</v>
      </c>
      <c r="N510" s="29">
        <f t="shared" si="109"/>
        <v>1.4325000000000003E-2</v>
      </c>
      <c r="O510" s="5">
        <v>804.19999999999993</v>
      </c>
      <c r="P510" s="29">
        <f t="shared" si="110"/>
        <v>1.3403333333333331E-2</v>
      </c>
      <c r="Q510">
        <v>0</v>
      </c>
      <c r="R510" s="29">
        <v>0</v>
      </c>
      <c r="S510" s="6">
        <v>44.175978947368428</v>
      </c>
      <c r="T510" s="6">
        <v>382.59000000000003</v>
      </c>
      <c r="U510" s="6">
        <f t="shared" si="111"/>
        <v>382.59000000000003</v>
      </c>
      <c r="V510" s="6">
        <v>1010.4300000000001</v>
      </c>
      <c r="W510" s="6">
        <v>1118.3400000000001</v>
      </c>
      <c r="X510" s="6">
        <f t="shared" si="101"/>
        <v>365.95374285003732</v>
      </c>
      <c r="Y510" s="5">
        <v>294300</v>
      </c>
      <c r="Z510" s="6">
        <f t="shared" si="107"/>
        <v>6.6465012561022228</v>
      </c>
      <c r="AA510" s="5">
        <f t="shared" si="112"/>
        <v>2.7</v>
      </c>
      <c r="AB510" s="6">
        <f t="shared" si="113"/>
        <v>3.1490169056865396</v>
      </c>
      <c r="AC510" s="4">
        <v>0.64300000000000002</v>
      </c>
      <c r="AD510" s="28" t="s">
        <v>776</v>
      </c>
      <c r="AE510" s="6">
        <v>0</v>
      </c>
      <c r="AF510" s="4">
        <f t="shared" si="103"/>
        <v>0.1110331930808789</v>
      </c>
      <c r="AG510" s="4">
        <f t="shared" si="99"/>
        <v>0.43063520726196036</v>
      </c>
      <c r="AH510" s="6">
        <f t="shared" si="100"/>
        <v>0.71190711721475397</v>
      </c>
      <c r="AI510" s="6">
        <v>163.10340000000002</v>
      </c>
      <c r="AJ510" s="6">
        <f t="shared" si="108"/>
        <v>3.9554968265666233</v>
      </c>
      <c r="AK510" s="4">
        <v>8.9539539831799311E-2</v>
      </c>
      <c r="AL510" t="s">
        <v>133</v>
      </c>
    </row>
    <row r="511" spans="1:38" x14ac:dyDescent="0.3">
      <c r="A511" s="21" t="s">
        <v>749</v>
      </c>
      <c r="B511" s="2" t="s">
        <v>750</v>
      </c>
      <c r="D511" t="s">
        <v>18</v>
      </c>
      <c r="E511" s="13">
        <v>920</v>
      </c>
      <c r="F511">
        <v>3200</v>
      </c>
      <c r="G511">
        <v>150</v>
      </c>
      <c r="H511">
        <v>650</v>
      </c>
      <c r="I511">
        <v>115</v>
      </c>
      <c r="J511">
        <v>770</v>
      </c>
      <c r="K511" s="6">
        <v>803.6096209041981</v>
      </c>
      <c r="L511" s="5">
        <v>204250</v>
      </c>
      <c r="M511" s="5">
        <v>142.66</v>
      </c>
      <c r="N511" s="29">
        <f t="shared" si="109"/>
        <v>1.033768115942029E-3</v>
      </c>
      <c r="O511" s="5">
        <v>691</v>
      </c>
      <c r="P511" s="29">
        <f t="shared" si="110"/>
        <v>5.007246376811594E-3</v>
      </c>
      <c r="Q511">
        <v>0</v>
      </c>
      <c r="R511" s="29">
        <v>0</v>
      </c>
      <c r="S511" s="6">
        <v>44.35368421052631</v>
      </c>
      <c r="T511" s="6">
        <v>409</v>
      </c>
      <c r="U511" s="6">
        <f t="shared" si="111"/>
        <v>409</v>
      </c>
      <c r="V511" s="6">
        <v>1787</v>
      </c>
      <c r="W511" s="6">
        <v>1986</v>
      </c>
      <c r="X511" s="6">
        <f t="shared" si="101"/>
        <v>331.40376266280754</v>
      </c>
      <c r="Y511" s="5">
        <v>229000</v>
      </c>
      <c r="Z511" s="6">
        <f t="shared" si="107"/>
        <v>6.6598561704083599</v>
      </c>
      <c r="AA511" s="5">
        <f t="shared" si="112"/>
        <v>3.4782608695652173</v>
      </c>
      <c r="AB511" s="6">
        <f t="shared" si="113"/>
        <v>3.982032963218451</v>
      </c>
      <c r="AC511" s="4">
        <v>0.64300000000000002</v>
      </c>
      <c r="AD511" s="28" t="s">
        <v>776</v>
      </c>
      <c r="AE511" s="6">
        <v>0</v>
      </c>
      <c r="AF511" s="4">
        <f t="shared" si="103"/>
        <v>2.5278058645096062E-2</v>
      </c>
      <c r="AG511" s="4">
        <f t="shared" si="99"/>
        <v>0.21127355261637268</v>
      </c>
      <c r="AH511" s="6">
        <f t="shared" si="100"/>
        <v>0.95487973869752452</v>
      </c>
      <c r="AI511" s="6">
        <v>290.26479999999998</v>
      </c>
      <c r="AJ511" s="6">
        <f t="shared" si="108"/>
        <v>2.6144776989221379</v>
      </c>
      <c r="AK511" s="4">
        <v>5.8946122412569565E-2</v>
      </c>
      <c r="AL511" t="s">
        <v>133</v>
      </c>
    </row>
    <row r="512" spans="1:38" x14ac:dyDescent="0.3">
      <c r="A512" s="21" t="s">
        <v>749</v>
      </c>
      <c r="B512" s="2" t="s">
        <v>751</v>
      </c>
      <c r="D512" t="s">
        <v>18</v>
      </c>
      <c r="E512" s="13">
        <v>920</v>
      </c>
      <c r="F512">
        <v>3200</v>
      </c>
      <c r="G512">
        <v>150</v>
      </c>
      <c r="H512">
        <v>650</v>
      </c>
      <c r="I512">
        <v>115</v>
      </c>
      <c r="J512">
        <v>770</v>
      </c>
      <c r="K512" s="6">
        <v>803.6096209041981</v>
      </c>
      <c r="L512" s="5">
        <v>204250</v>
      </c>
      <c r="M512" s="5">
        <v>142.66</v>
      </c>
      <c r="N512" s="29">
        <f t="shared" si="109"/>
        <v>1.033768115942029E-3</v>
      </c>
      <c r="O512" s="5">
        <v>691</v>
      </c>
      <c r="P512" s="29">
        <f t="shared" si="110"/>
        <v>5.007246376811594E-3</v>
      </c>
      <c r="Q512">
        <v>0</v>
      </c>
      <c r="R512" s="29">
        <v>0</v>
      </c>
      <c r="S512" s="6">
        <v>49.002105263157901</v>
      </c>
      <c r="T512" s="6">
        <v>409</v>
      </c>
      <c r="U512" s="6">
        <f t="shared" si="111"/>
        <v>409</v>
      </c>
      <c r="V512" s="6">
        <v>1787</v>
      </c>
      <c r="W512" s="6">
        <v>1986</v>
      </c>
      <c r="X512" s="6">
        <f t="shared" si="101"/>
        <v>120.11577424023154</v>
      </c>
      <c r="Y512" s="5">
        <v>83000</v>
      </c>
      <c r="Z512" s="6">
        <f t="shared" si="107"/>
        <v>7.0001503743246758</v>
      </c>
      <c r="AA512" s="5">
        <f t="shared" si="112"/>
        <v>3.4782608695652173</v>
      </c>
      <c r="AB512" s="6">
        <f t="shared" si="113"/>
        <v>3.982032963218451</v>
      </c>
      <c r="AC512" s="4">
        <v>0.64300000000000002</v>
      </c>
      <c r="AD512" s="28" t="s">
        <v>776</v>
      </c>
      <c r="AE512" s="6">
        <v>0</v>
      </c>
      <c r="AF512" s="4">
        <f t="shared" si="103"/>
        <v>8.292801847995938E-3</v>
      </c>
      <c r="AG512" s="4">
        <f t="shared" si="99"/>
        <v>0.19123179268438473</v>
      </c>
      <c r="AH512" s="6">
        <f t="shared" si="100"/>
        <v>0.95487973869752452</v>
      </c>
      <c r="AI512" s="6">
        <v>136.26480000000001</v>
      </c>
      <c r="AJ512" s="6">
        <f t="shared" si="108"/>
        <v>1.2056364819959378</v>
      </c>
      <c r="AK512" s="4">
        <v>2.460376907321148E-2</v>
      </c>
      <c r="AL512" t="s">
        <v>133</v>
      </c>
    </row>
    <row r="513" spans="1:38" x14ac:dyDescent="0.3">
      <c r="A513" s="21" t="s">
        <v>752</v>
      </c>
      <c r="B513" s="2" t="s">
        <v>753</v>
      </c>
      <c r="C513" t="s">
        <v>19</v>
      </c>
      <c r="D513" t="s">
        <v>18</v>
      </c>
      <c r="E513" s="13">
        <v>300</v>
      </c>
      <c r="F513">
        <v>650</v>
      </c>
      <c r="G513">
        <v>150</v>
      </c>
      <c r="H513">
        <v>150</v>
      </c>
      <c r="I513">
        <v>0</v>
      </c>
      <c r="J513">
        <f t="shared" ref="J513:J514" si="115">+E513</f>
        <v>300</v>
      </c>
      <c r="K513" s="6">
        <v>253.95662423342202</v>
      </c>
      <c r="L513" s="5">
        <v>45000</v>
      </c>
      <c r="M513" s="5">
        <v>142.66</v>
      </c>
      <c r="N513" s="29">
        <f t="shared" si="109"/>
        <v>3.1702222222222223E-3</v>
      </c>
      <c r="O513" s="5">
        <v>227</v>
      </c>
      <c r="P513" s="29">
        <f t="shared" si="110"/>
        <v>5.0444444444444443E-3</v>
      </c>
      <c r="Q513">
        <v>0</v>
      </c>
      <c r="R513" s="29">
        <v>0</v>
      </c>
      <c r="S513" s="6">
        <v>54.056197894736854</v>
      </c>
      <c r="T513" s="6">
        <v>358.065</v>
      </c>
      <c r="U513" s="6">
        <f t="shared" si="111"/>
        <v>358.065</v>
      </c>
      <c r="V513" s="6">
        <v>1196.82</v>
      </c>
      <c r="W513" s="6">
        <v>1304.73</v>
      </c>
      <c r="X513" s="6">
        <f t="shared" si="101"/>
        <v>145.72687224669608</v>
      </c>
      <c r="Y513" s="5">
        <v>33080.000000000007</v>
      </c>
      <c r="Z513" s="6">
        <f t="shared" si="107"/>
        <v>7.3522920164216039</v>
      </c>
      <c r="AA513" s="5">
        <f t="shared" si="112"/>
        <v>2.1666666666666665</v>
      </c>
      <c r="AB513" s="6">
        <f t="shared" si="113"/>
        <v>2.5594922044740924</v>
      </c>
      <c r="AC513" s="4">
        <v>0.64300000000000002</v>
      </c>
      <c r="AD513" s="28" t="s">
        <v>776</v>
      </c>
      <c r="AE513" s="6">
        <v>0</v>
      </c>
      <c r="AF513" s="4">
        <f t="shared" si="103"/>
        <v>1.359901620425814E-2</v>
      </c>
      <c r="AG513" s="4">
        <f t="shared" si="99"/>
        <v>0.13268483354983315</v>
      </c>
      <c r="AH513" s="6">
        <f t="shared" si="100"/>
        <v>0.84173503066311783</v>
      </c>
      <c r="AI513" s="6">
        <v>117.79649999999999</v>
      </c>
      <c r="AJ513" s="6">
        <f t="shared" si="108"/>
        <v>3.6321482390884583</v>
      </c>
      <c r="AK513" s="4">
        <v>6.7192077514613729E-2</v>
      </c>
      <c r="AL513" t="s">
        <v>133</v>
      </c>
    </row>
    <row r="514" spans="1:38" x14ac:dyDescent="0.3">
      <c r="A514" s="21" t="s">
        <v>752</v>
      </c>
      <c r="B514" s="2" t="s">
        <v>754</v>
      </c>
      <c r="C514" t="s">
        <v>19</v>
      </c>
      <c r="D514" t="s">
        <v>18</v>
      </c>
      <c r="E514" s="13">
        <v>300</v>
      </c>
      <c r="F514">
        <v>650</v>
      </c>
      <c r="G514">
        <v>150</v>
      </c>
      <c r="H514">
        <v>150</v>
      </c>
      <c r="I514">
        <v>0</v>
      </c>
      <c r="J514">
        <f t="shared" si="115"/>
        <v>300</v>
      </c>
      <c r="K514" s="6">
        <v>253.95662423342202</v>
      </c>
      <c r="L514" s="5">
        <v>45000</v>
      </c>
      <c r="M514" s="5">
        <v>142.66</v>
      </c>
      <c r="N514" s="29">
        <f t="shared" si="109"/>
        <v>3.1702222222222223E-3</v>
      </c>
      <c r="O514" s="5">
        <v>227</v>
      </c>
      <c r="P514" s="29">
        <f t="shared" si="110"/>
        <v>5.0444444444444443E-3</v>
      </c>
      <c r="Q514">
        <v>0</v>
      </c>
      <c r="R514" s="29">
        <v>0</v>
      </c>
      <c r="S514" s="6">
        <v>54.056197894736854</v>
      </c>
      <c r="T514" s="6">
        <v>358.065</v>
      </c>
      <c r="U514" s="6">
        <f t="shared" si="111"/>
        <v>358.065</v>
      </c>
      <c r="V514" s="6">
        <v>1196.82</v>
      </c>
      <c r="W514" s="6">
        <v>1304.73</v>
      </c>
      <c r="X514" s="6">
        <f t="shared" si="101"/>
        <v>491.45374449339215</v>
      </c>
      <c r="Y514" s="5">
        <v>111560.00000000001</v>
      </c>
      <c r="Z514" s="6">
        <f t="shared" si="107"/>
        <v>7.3522920164216039</v>
      </c>
      <c r="AA514" s="5">
        <f t="shared" si="112"/>
        <v>2.1666666666666665</v>
      </c>
      <c r="AB514" s="6">
        <f t="shared" si="113"/>
        <v>2.5594922044740924</v>
      </c>
      <c r="AC514" s="4">
        <v>0.64300000000000002</v>
      </c>
      <c r="AD514" s="28" t="s">
        <v>776</v>
      </c>
      <c r="AE514" s="6">
        <v>0</v>
      </c>
      <c r="AF514" s="4">
        <f t="shared" si="103"/>
        <v>4.5861736630805262E-2</v>
      </c>
      <c r="AG514" s="4">
        <f t="shared" ref="AG514:AG577" si="116">+(N514*T514+P514*V514)/(S514)</f>
        <v>0.13268483354983315</v>
      </c>
      <c r="AH514" s="6">
        <f t="shared" ref="AH514:AH577" si="117">+(P514*V514)/(N514*T514+P514*V514)</f>
        <v>0.84173503066311783</v>
      </c>
      <c r="AI514" s="6">
        <v>119.268</v>
      </c>
      <c r="AJ514" s="6">
        <f t="shared" si="108"/>
        <v>3.6775206069756088</v>
      </c>
      <c r="AK514" s="4">
        <v>6.803143303080271E-2</v>
      </c>
      <c r="AL514" t="s">
        <v>133</v>
      </c>
    </row>
    <row r="515" spans="1:38" x14ac:dyDescent="0.3">
      <c r="A515" s="21" t="s">
        <v>755</v>
      </c>
      <c r="B515" s="2" t="s">
        <v>756</v>
      </c>
      <c r="D515" t="s">
        <v>18</v>
      </c>
      <c r="E515" s="13">
        <v>420</v>
      </c>
      <c r="F515">
        <v>1200</v>
      </c>
      <c r="G515">
        <v>100</v>
      </c>
      <c r="H515">
        <v>300</v>
      </c>
      <c r="I515">
        <v>100</v>
      </c>
      <c r="J515">
        <v>320</v>
      </c>
      <c r="K515" s="6">
        <v>290.29038149689495</v>
      </c>
      <c r="L515" s="5">
        <v>62000</v>
      </c>
      <c r="M515" s="5">
        <v>253.4</v>
      </c>
      <c r="N515" s="29">
        <f t="shared" si="109"/>
        <v>6.0333333333333333E-3</v>
      </c>
      <c r="O515" s="5">
        <v>454</v>
      </c>
      <c r="P515" s="29">
        <f t="shared" si="110"/>
        <v>1.0809523809523809E-2</v>
      </c>
      <c r="Q515">
        <v>0</v>
      </c>
      <c r="R515" s="29">
        <v>0</v>
      </c>
      <c r="S515" s="6">
        <v>40.185890526315788</v>
      </c>
      <c r="T515" s="6">
        <v>383.57099999999997</v>
      </c>
      <c r="U515" s="6">
        <f t="shared" si="111"/>
        <v>383.57099999999997</v>
      </c>
      <c r="V515" s="6">
        <v>1157.58</v>
      </c>
      <c r="W515" s="6">
        <v>1275.3</v>
      </c>
      <c r="X515" s="6">
        <f t="shared" si="101"/>
        <v>470.61638965743441</v>
      </c>
      <c r="Y515" s="5">
        <v>213659.84090447522</v>
      </c>
      <c r="Z515" s="6">
        <f t="shared" si="107"/>
        <v>6.3392342223896243</v>
      </c>
      <c r="AA515" s="5">
        <f t="shared" si="112"/>
        <v>2.8571428571428572</v>
      </c>
      <c r="AB515" s="6">
        <f t="shared" si="113"/>
        <v>4.1337918046479798</v>
      </c>
      <c r="AC515" s="4">
        <v>0.64300000000000002</v>
      </c>
      <c r="AD515" s="28" t="s">
        <v>776</v>
      </c>
      <c r="AE515" s="6">
        <v>0</v>
      </c>
      <c r="AF515" s="4">
        <f t="shared" si="103"/>
        <v>8.5754637288540672E-2</v>
      </c>
      <c r="AG515" s="4">
        <f t="shared" si="116"/>
        <v>0.36896283937565155</v>
      </c>
      <c r="AH515" s="6">
        <f t="shared" si="117"/>
        <v>0.84392014233157753</v>
      </c>
      <c r="AI515" s="6">
        <v>124.79640000000001</v>
      </c>
      <c r="AJ515" s="6">
        <f t="shared" si="108"/>
        <v>4.8764591212210586</v>
      </c>
      <c r="AK515" s="4">
        <v>0.12134754405971673</v>
      </c>
      <c r="AL515" t="s">
        <v>133</v>
      </c>
    </row>
    <row r="516" spans="1:38" x14ac:dyDescent="0.3">
      <c r="A516" s="21" t="s">
        <v>757</v>
      </c>
      <c r="B516" s="2" t="s">
        <v>758</v>
      </c>
      <c r="C516" t="s">
        <v>19</v>
      </c>
      <c r="D516" t="s">
        <v>46</v>
      </c>
      <c r="E516" s="13">
        <v>711.19999999999993</v>
      </c>
      <c r="F516">
        <v>2019.3</v>
      </c>
      <c r="G516">
        <v>372.87199999999996</v>
      </c>
      <c r="H516">
        <v>372.87199999999996</v>
      </c>
      <c r="I516">
        <v>0</v>
      </c>
      <c r="J516">
        <f t="shared" ref="J516:J521" si="118">+E516</f>
        <v>711.19999999999993</v>
      </c>
      <c r="K516" s="6">
        <v>634.431085261725</v>
      </c>
      <c r="L516" s="5">
        <v>265186.56639999995</v>
      </c>
      <c r="M516" s="5">
        <v>1529.0291999999999</v>
      </c>
      <c r="N516" s="29">
        <f t="shared" si="109"/>
        <v>5.7658622031919043E-3</v>
      </c>
      <c r="O516" s="5">
        <v>394.83792</v>
      </c>
      <c r="P516" s="29">
        <f t="shared" si="110"/>
        <v>1.488906189178669E-3</v>
      </c>
      <c r="Q516">
        <v>0</v>
      </c>
      <c r="R516" s="29">
        <v>0</v>
      </c>
      <c r="S516" s="6">
        <v>53.448275862068968</v>
      </c>
      <c r="T516" s="6">
        <v>413.79310344827587</v>
      </c>
      <c r="U516" s="6">
        <f t="shared" si="111"/>
        <v>413.79310344827587</v>
      </c>
      <c r="V516" s="6">
        <v>1675.8620689655172</v>
      </c>
      <c r="W516" s="6">
        <v>1862.0689655172414</v>
      </c>
      <c r="X516" s="6">
        <f t="shared" ref="X516:X529" si="119">+Y516/O516</f>
        <v>1216.6612568519254</v>
      </c>
      <c r="Y516" s="5">
        <v>480384</v>
      </c>
      <c r="Z516" s="6">
        <f t="shared" si="107"/>
        <v>7.3108327748669621</v>
      </c>
      <c r="AA516" s="5">
        <f t="shared" si="112"/>
        <v>2.8392857142857144</v>
      </c>
      <c r="AB516" s="6">
        <f t="shared" si="113"/>
        <v>3.1828516081726481</v>
      </c>
      <c r="AC516" s="4">
        <v>0.64300000000000002</v>
      </c>
      <c r="AD516" s="28" t="s">
        <v>776</v>
      </c>
      <c r="AE516" s="6">
        <v>0</v>
      </c>
      <c r="AF516" s="4">
        <f t="shared" si="103"/>
        <v>3.3892477282813659E-2</v>
      </c>
      <c r="AG516" s="4">
        <f t="shared" si="116"/>
        <v>9.1323346601539457E-2</v>
      </c>
      <c r="AH516" s="6">
        <f t="shared" si="117"/>
        <v>0.51119910902116072</v>
      </c>
      <c r="AI516" s="6">
        <v>366.51520000000005</v>
      </c>
      <c r="AJ516" s="6">
        <f t="shared" si="108"/>
        <v>1.7412443112991411</v>
      </c>
      <c r="AK516" s="4">
        <v>3.2578119372693608E-2</v>
      </c>
      <c r="AL516" t="s">
        <v>778</v>
      </c>
    </row>
    <row r="517" spans="1:38" x14ac:dyDescent="0.3">
      <c r="A517" s="21" t="s">
        <v>757</v>
      </c>
      <c r="B517" s="2" t="s">
        <v>759</v>
      </c>
      <c r="C517" t="s">
        <v>19</v>
      </c>
      <c r="D517" t="s">
        <v>46</v>
      </c>
      <c r="E517" s="13">
        <v>711.19999999999993</v>
      </c>
      <c r="F517">
        <v>2019.3</v>
      </c>
      <c r="G517">
        <v>361.95</v>
      </c>
      <c r="H517">
        <v>361.95</v>
      </c>
      <c r="I517">
        <v>0</v>
      </c>
      <c r="J517">
        <f t="shared" si="118"/>
        <v>711.19999999999993</v>
      </c>
      <c r="K517" s="6">
        <v>625.86573641654047</v>
      </c>
      <c r="L517" s="5">
        <v>257418.83999999997</v>
      </c>
      <c r="M517" s="5">
        <v>1187.0944</v>
      </c>
      <c r="N517" s="29">
        <f t="shared" si="109"/>
        <v>4.6115288220551385E-3</v>
      </c>
      <c r="O517" s="5">
        <v>690.9663599999999</v>
      </c>
      <c r="P517" s="29">
        <f t="shared" si="110"/>
        <v>2.6842105263157894E-3</v>
      </c>
      <c r="Q517">
        <v>0</v>
      </c>
      <c r="R517" s="29">
        <v>0</v>
      </c>
      <c r="S517" s="6">
        <v>53.103448275862071</v>
      </c>
      <c r="T517" s="6">
        <v>413.79310344827587</v>
      </c>
      <c r="U517" s="6">
        <f t="shared" si="111"/>
        <v>413.79310344827587</v>
      </c>
      <c r="V517" s="6">
        <v>1675.8620689655172</v>
      </c>
      <c r="W517" s="6">
        <v>1862.0689655172414</v>
      </c>
      <c r="X517" s="6">
        <f t="shared" si="119"/>
        <v>710.04093455432485</v>
      </c>
      <c r="Y517" s="5">
        <v>490614.4</v>
      </c>
      <c r="Z517" s="6">
        <f t="shared" si="107"/>
        <v>7.2872112825045816</v>
      </c>
      <c r="AA517" s="5">
        <f t="shared" si="112"/>
        <v>2.8392857142857144</v>
      </c>
      <c r="AB517" s="6">
        <f t="shared" si="113"/>
        <v>3.226410845817687</v>
      </c>
      <c r="AC517" s="4">
        <v>0.64300000000000002</v>
      </c>
      <c r="AD517" s="28" t="s">
        <v>776</v>
      </c>
      <c r="AE517" s="6">
        <v>0</v>
      </c>
      <c r="AF517" s="4">
        <f t="shared" si="103"/>
        <v>3.5890312447226472E-2</v>
      </c>
      <c r="AG517" s="4">
        <f t="shared" si="116"/>
        <v>0.12064349184649938</v>
      </c>
      <c r="AH517" s="6">
        <f t="shared" si="117"/>
        <v>0.70214729140193111</v>
      </c>
      <c r="AI517" s="6">
        <v>484.38720000000006</v>
      </c>
      <c r="AJ517" s="6">
        <f t="shared" si="108"/>
        <v>2.4744948517903191</v>
      </c>
      <c r="AK517" s="4">
        <v>4.6597630325921596E-2</v>
      </c>
      <c r="AL517" t="s">
        <v>778</v>
      </c>
    </row>
    <row r="518" spans="1:38" x14ac:dyDescent="0.3">
      <c r="A518" s="21" t="s">
        <v>757</v>
      </c>
      <c r="B518" s="2" t="s">
        <v>760</v>
      </c>
      <c r="C518" t="s">
        <v>19</v>
      </c>
      <c r="D518" t="s">
        <v>46</v>
      </c>
      <c r="E518" s="13">
        <v>711.19999999999993</v>
      </c>
      <c r="F518">
        <v>2019.3</v>
      </c>
      <c r="G518">
        <v>355.59999999999997</v>
      </c>
      <c r="H518">
        <v>355.59999999999997</v>
      </c>
      <c r="I518">
        <v>0</v>
      </c>
      <c r="J518">
        <f t="shared" si="118"/>
        <v>711.19999999999993</v>
      </c>
      <c r="K518" s="6">
        <v>627.54932575977807</v>
      </c>
      <c r="L518" s="5">
        <v>252902.71999999994</v>
      </c>
      <c r="M518" s="5">
        <v>1529.0291999999999</v>
      </c>
      <c r="N518" s="29">
        <f t="shared" si="109"/>
        <v>6.0459183673469401E-3</v>
      </c>
      <c r="O518" s="5">
        <v>690.9663599999999</v>
      </c>
      <c r="P518" s="29">
        <f t="shared" si="110"/>
        <v>2.7321428571428575E-3</v>
      </c>
      <c r="Q518">
        <v>0</v>
      </c>
      <c r="R518" s="29">
        <v>0</v>
      </c>
      <c r="S518" s="6">
        <v>53.103448275862071</v>
      </c>
      <c r="T518" s="6">
        <v>413.79310344827587</v>
      </c>
      <c r="U518" s="6">
        <f t="shared" si="111"/>
        <v>413.79310344827587</v>
      </c>
      <c r="V518" s="6">
        <v>1675.8620689655172</v>
      </c>
      <c r="W518" s="6">
        <v>1862.0689655172414</v>
      </c>
      <c r="X518" s="6">
        <f t="shared" si="119"/>
        <v>710.04093455432485</v>
      </c>
      <c r="Y518" s="5">
        <v>490614.4</v>
      </c>
      <c r="Z518" s="6">
        <f t="shared" si="107"/>
        <v>7.2872112825045816</v>
      </c>
      <c r="AA518" s="5">
        <f t="shared" si="112"/>
        <v>2.8392857142857144</v>
      </c>
      <c r="AB518" s="6">
        <f t="shared" si="113"/>
        <v>3.2177550307383731</v>
      </c>
      <c r="AC518" s="4">
        <v>0.64300000000000002</v>
      </c>
      <c r="AD518" s="28" t="s">
        <v>776</v>
      </c>
      <c r="AE518" s="6">
        <v>0</v>
      </c>
      <c r="AF518" s="4">
        <f t="shared" si="103"/>
        <v>3.6531210883784089E-2</v>
      </c>
      <c r="AG518" s="4">
        <f t="shared" si="116"/>
        <v>0.13333322289954944</v>
      </c>
      <c r="AH518" s="6">
        <f t="shared" si="117"/>
        <v>0.64666681575239837</v>
      </c>
      <c r="AI518" s="6">
        <v>427.45280000000002</v>
      </c>
      <c r="AJ518" s="6">
        <f t="shared" si="108"/>
        <v>2.1918512774504131</v>
      </c>
      <c r="AK518" s="4">
        <v>4.1275121458481806E-2</v>
      </c>
      <c r="AL518" t="s">
        <v>778</v>
      </c>
    </row>
    <row r="519" spans="1:38" x14ac:dyDescent="0.3">
      <c r="A519" s="21" t="s">
        <v>757</v>
      </c>
      <c r="B519" s="2" t="s">
        <v>761</v>
      </c>
      <c r="C519" t="s">
        <v>19</v>
      </c>
      <c r="D519" t="s">
        <v>46</v>
      </c>
      <c r="E519" s="13">
        <v>711.19999999999993</v>
      </c>
      <c r="F519">
        <v>2019.3</v>
      </c>
      <c r="G519">
        <v>361.95</v>
      </c>
      <c r="H519">
        <v>361.95</v>
      </c>
      <c r="I519">
        <v>0</v>
      </c>
      <c r="J519">
        <f t="shared" si="118"/>
        <v>711.19999999999993</v>
      </c>
      <c r="K519" s="6">
        <v>609.59999999999991</v>
      </c>
      <c r="L519" s="5">
        <v>257418.83999999997</v>
      </c>
      <c r="M519" s="5">
        <v>0</v>
      </c>
      <c r="N519" s="29">
        <f t="shared" si="109"/>
        <v>0</v>
      </c>
      <c r="O519" s="5">
        <v>987.09479999999996</v>
      </c>
      <c r="P519" s="29">
        <f t="shared" si="110"/>
        <v>3.8345864661654141E-3</v>
      </c>
      <c r="Q519">
        <v>0</v>
      </c>
      <c r="R519" s="29">
        <v>0</v>
      </c>
      <c r="S519" s="6">
        <v>51.724137931034484</v>
      </c>
      <c r="T519" s="6">
        <v>0</v>
      </c>
      <c r="U519" s="6">
        <f t="shared" si="111"/>
        <v>0</v>
      </c>
      <c r="V519" s="6">
        <v>1675.8620689655172</v>
      </c>
      <c r="W519" s="6">
        <v>1862.0689655172414</v>
      </c>
      <c r="X519" s="6">
        <f t="shared" si="119"/>
        <v>500.63357643055156</v>
      </c>
      <c r="Y519" s="5">
        <v>494172.8</v>
      </c>
      <c r="Z519" s="6">
        <f t="shared" si="107"/>
        <v>7.1919495222807619</v>
      </c>
      <c r="AA519" s="5">
        <f t="shared" si="112"/>
        <v>2.8392857142857144</v>
      </c>
      <c r="AB519" s="6">
        <f t="shared" si="113"/>
        <v>3.3125000000000004</v>
      </c>
      <c r="AC519" s="4">
        <v>0.64300000000000002</v>
      </c>
      <c r="AD519" s="28" t="s">
        <v>776</v>
      </c>
      <c r="AE519" s="6">
        <v>0</v>
      </c>
      <c r="AF519" s="4">
        <f t="shared" si="103"/>
        <v>3.7114639575979241E-2</v>
      </c>
      <c r="AG519" s="4">
        <f t="shared" si="116"/>
        <v>0.12424060150375942</v>
      </c>
      <c r="AH519" s="6">
        <f t="shared" si="117"/>
        <v>1</v>
      </c>
      <c r="AI519" s="6">
        <v>405.65760000000006</v>
      </c>
      <c r="AJ519" s="6">
        <f t="shared" si="108"/>
        <v>2.1132574577851662</v>
      </c>
      <c r="AK519" s="4">
        <v>4.0856310850513208E-2</v>
      </c>
      <c r="AL519" t="s">
        <v>778</v>
      </c>
    </row>
    <row r="520" spans="1:38" x14ac:dyDescent="0.3">
      <c r="A520" s="21" t="s">
        <v>757</v>
      </c>
      <c r="B520" s="2" t="s">
        <v>762</v>
      </c>
      <c r="C520" t="s">
        <v>19</v>
      </c>
      <c r="D520" t="s">
        <v>46</v>
      </c>
      <c r="E520" s="13">
        <v>711.19999999999993</v>
      </c>
      <c r="F520">
        <v>2019.3</v>
      </c>
      <c r="G520">
        <v>361.95</v>
      </c>
      <c r="H520">
        <v>361.95</v>
      </c>
      <c r="I520">
        <v>0</v>
      </c>
      <c r="J520">
        <f t="shared" si="118"/>
        <v>711.19999999999993</v>
      </c>
      <c r="K520" s="6">
        <v>620.00159086485428</v>
      </c>
      <c r="L520" s="5">
        <v>257418.83999999997</v>
      </c>
      <c r="M520" s="5">
        <v>974.19159999999999</v>
      </c>
      <c r="N520" s="29">
        <f t="shared" si="109"/>
        <v>3.7844611528822058E-3</v>
      </c>
      <c r="O520" s="5">
        <v>987.09479999999996</v>
      </c>
      <c r="P520" s="29">
        <f t="shared" si="110"/>
        <v>3.8345864661654141E-3</v>
      </c>
      <c r="Q520">
        <v>0</v>
      </c>
      <c r="R520" s="29">
        <v>0</v>
      </c>
      <c r="S520" s="6">
        <v>51.724137931034484</v>
      </c>
      <c r="T520" s="6">
        <v>413.79310344827587</v>
      </c>
      <c r="U520" s="6">
        <f t="shared" si="111"/>
        <v>413.79310344827587</v>
      </c>
      <c r="V520" s="6">
        <v>1675.8620689655172</v>
      </c>
      <c r="W520" s="6">
        <v>1862.0689655172414</v>
      </c>
      <c r="X520" s="6">
        <f t="shared" si="119"/>
        <v>500.63357643055156</v>
      </c>
      <c r="Y520" s="5">
        <v>494172.8</v>
      </c>
      <c r="Z520" s="6">
        <f t="shared" si="107"/>
        <v>7.1919495222807619</v>
      </c>
      <c r="AA520" s="5">
        <f t="shared" si="112"/>
        <v>2.8392857142857144</v>
      </c>
      <c r="AB520" s="6">
        <f t="shared" si="113"/>
        <v>3.2569271268856466</v>
      </c>
      <c r="AC520" s="4">
        <v>0.64300000000000002</v>
      </c>
      <c r="AD520" s="28" t="s">
        <v>776</v>
      </c>
      <c r="AE520" s="6">
        <v>0</v>
      </c>
      <c r="AF520" s="4">
        <f t="shared" si="103"/>
        <v>3.7114639575979241E-2</v>
      </c>
      <c r="AG520" s="4">
        <f t="shared" si="116"/>
        <v>0.15451629072681705</v>
      </c>
      <c r="AH520" s="6">
        <f t="shared" si="117"/>
        <v>0.8040615065204697</v>
      </c>
      <c r="AI520" s="6">
        <v>440.35200000000003</v>
      </c>
      <c r="AJ520" s="6">
        <f t="shared" si="108"/>
        <v>2.2548382804083968</v>
      </c>
      <c r="AK520" s="4">
        <v>4.359354008789567E-2</v>
      </c>
      <c r="AL520" t="s">
        <v>778</v>
      </c>
    </row>
    <row r="521" spans="1:38" x14ac:dyDescent="0.3">
      <c r="A521" s="21" t="s">
        <v>757</v>
      </c>
      <c r="B521" s="2" t="s">
        <v>763</v>
      </c>
      <c r="C521" t="s">
        <v>19</v>
      </c>
      <c r="D521" t="s">
        <v>46</v>
      </c>
      <c r="E521" s="13">
        <v>711.19999999999993</v>
      </c>
      <c r="F521">
        <v>2019.3</v>
      </c>
      <c r="G521">
        <v>361.95</v>
      </c>
      <c r="H521">
        <v>361.95</v>
      </c>
      <c r="I521">
        <v>0</v>
      </c>
      <c r="J521">
        <f t="shared" si="118"/>
        <v>711.19999999999993</v>
      </c>
      <c r="K521" s="6">
        <v>623.6542812116968</v>
      </c>
      <c r="L521" s="5">
        <v>257418.83999999997</v>
      </c>
      <c r="M521" s="5">
        <v>1529.0291999999999</v>
      </c>
      <c r="N521" s="29">
        <f t="shared" si="109"/>
        <v>5.9398496240601513E-3</v>
      </c>
      <c r="O521" s="5">
        <v>987.09479999999996</v>
      </c>
      <c r="P521" s="29">
        <f t="shared" si="110"/>
        <v>3.8345864661654141E-3</v>
      </c>
      <c r="Q521">
        <v>0</v>
      </c>
      <c r="R521" s="29">
        <v>0</v>
      </c>
      <c r="S521" s="6">
        <v>51.724137931034484</v>
      </c>
      <c r="T521" s="6">
        <v>413.79310344827587</v>
      </c>
      <c r="U521" s="6">
        <f t="shared" si="111"/>
        <v>413.79310344827587</v>
      </c>
      <c r="V521" s="6">
        <v>1675.8620689655172</v>
      </c>
      <c r="W521" s="6">
        <v>1862.0689655172414</v>
      </c>
      <c r="X521" s="6">
        <f t="shared" si="119"/>
        <v>500.63357643055156</v>
      </c>
      <c r="Y521" s="5">
        <v>494172.8</v>
      </c>
      <c r="Z521" s="6">
        <f t="shared" si="107"/>
        <v>7.1919495222807619</v>
      </c>
      <c r="AA521" s="5">
        <f t="shared" si="112"/>
        <v>2.8392857142857144</v>
      </c>
      <c r="AB521" s="6">
        <f t="shared" si="113"/>
        <v>3.2378515803286168</v>
      </c>
      <c r="AC521" s="4">
        <v>0.64300000000000002</v>
      </c>
      <c r="AD521" s="28" t="s">
        <v>776</v>
      </c>
      <c r="AE521" s="6">
        <v>0</v>
      </c>
      <c r="AF521" s="4">
        <f t="shared" si="103"/>
        <v>3.7114639575979241E-2</v>
      </c>
      <c r="AG521" s="4">
        <f t="shared" si="116"/>
        <v>0.17175939849624061</v>
      </c>
      <c r="AH521" s="6">
        <f t="shared" si="117"/>
        <v>0.72334092102959202</v>
      </c>
      <c r="AI521" s="6">
        <v>440.35200000000003</v>
      </c>
      <c r="AJ521" s="6">
        <f t="shared" si="108"/>
        <v>2.2407282356715155</v>
      </c>
      <c r="AK521" s="4">
        <v>4.3320745889649299E-2</v>
      </c>
      <c r="AL521" t="s">
        <v>778</v>
      </c>
    </row>
    <row r="522" spans="1:38" x14ac:dyDescent="0.3">
      <c r="A522" s="21" t="s">
        <v>171</v>
      </c>
      <c r="B522" s="2" t="s">
        <v>764</v>
      </c>
      <c r="D522" t="s">
        <v>46</v>
      </c>
      <c r="E522" s="13">
        <v>750</v>
      </c>
      <c r="F522">
        <v>2091.0511363636365</v>
      </c>
      <c r="G522">
        <v>100</v>
      </c>
      <c r="H522">
        <v>700</v>
      </c>
      <c r="I522">
        <v>80</v>
      </c>
      <c r="J522">
        <v>463</v>
      </c>
      <c r="K522" s="6">
        <v>671.42857142857144</v>
      </c>
      <c r="L522" s="5">
        <v>188900</v>
      </c>
      <c r="M522" s="5">
        <v>0</v>
      </c>
      <c r="N522" s="29">
        <f t="shared" si="109"/>
        <v>0</v>
      </c>
      <c r="O522" s="5">
        <v>2026.8299163899908</v>
      </c>
      <c r="P522" s="29">
        <f t="shared" si="110"/>
        <v>2.7024398885199877E-2</v>
      </c>
      <c r="Q522">
        <v>0</v>
      </c>
      <c r="R522" s="29">
        <v>0</v>
      </c>
      <c r="S522" s="6">
        <v>99.15</v>
      </c>
      <c r="T522" s="6">
        <v>0</v>
      </c>
      <c r="U522" s="6">
        <f t="shared" si="111"/>
        <v>0</v>
      </c>
      <c r="V522" s="6">
        <v>1776</v>
      </c>
      <c r="W522" s="6">
        <v>1941.1</v>
      </c>
      <c r="X522" s="6">
        <f t="shared" si="119"/>
        <v>890.98941425557803</v>
      </c>
      <c r="Y522" s="5">
        <v>1805884</v>
      </c>
      <c r="Z522" s="6">
        <f t="shared" si="107"/>
        <v>9.9574093016205776</v>
      </c>
      <c r="AA522" s="5">
        <f t="shared" si="112"/>
        <v>2.7880681818181818</v>
      </c>
      <c r="AB522" s="6">
        <f t="shared" si="113"/>
        <v>3.1143314796905224</v>
      </c>
      <c r="AC522" s="4">
        <v>0.64300000000000002</v>
      </c>
      <c r="AD522" s="28" t="s">
        <v>776</v>
      </c>
      <c r="AE522" s="6">
        <v>0</v>
      </c>
      <c r="AF522" s="4">
        <f t="shared" si="103"/>
        <v>9.6419566313666161E-2</v>
      </c>
      <c r="AG522" s="4">
        <f t="shared" si="116"/>
        <v>0.48406790136273303</v>
      </c>
      <c r="AH522" s="6">
        <f t="shared" si="117"/>
        <v>1</v>
      </c>
      <c r="AI522" s="6">
        <v>490</v>
      </c>
      <c r="AJ522" s="6">
        <f t="shared" si="108"/>
        <v>7.9070442306234758</v>
      </c>
      <c r="AK522" s="4">
        <v>7.9748302880720878E-2</v>
      </c>
      <c r="AL522" t="s">
        <v>133</v>
      </c>
    </row>
    <row r="523" spans="1:38" x14ac:dyDescent="0.3">
      <c r="A523" s="21" t="s">
        <v>171</v>
      </c>
      <c r="B523" s="2" t="s">
        <v>765</v>
      </c>
      <c r="D523" t="s">
        <v>46</v>
      </c>
      <c r="E523" s="13">
        <v>750</v>
      </c>
      <c r="F523">
        <v>2087.0901639344261</v>
      </c>
      <c r="G523">
        <v>100</v>
      </c>
      <c r="H523">
        <v>700</v>
      </c>
      <c r="I523">
        <v>80</v>
      </c>
      <c r="J523">
        <v>463</v>
      </c>
      <c r="K523" s="6">
        <v>671.42857142857144</v>
      </c>
      <c r="L523" s="5">
        <v>188900</v>
      </c>
      <c r="M523" s="5">
        <v>0</v>
      </c>
      <c r="N523" s="29">
        <f t="shared" si="109"/>
        <v>0</v>
      </c>
      <c r="O523" s="5">
        <v>2026.8299163899908</v>
      </c>
      <c r="P523" s="29">
        <f t="shared" si="110"/>
        <v>2.7024398885199877E-2</v>
      </c>
      <c r="Q523">
        <v>0</v>
      </c>
      <c r="R523" s="29">
        <v>0</v>
      </c>
      <c r="S523" s="6">
        <v>99.15</v>
      </c>
      <c r="T523" s="6">
        <v>0</v>
      </c>
      <c r="U523" s="6">
        <f t="shared" si="111"/>
        <v>0</v>
      </c>
      <c r="V523" s="6">
        <v>1776</v>
      </c>
      <c r="W523" s="6">
        <v>1941.1</v>
      </c>
      <c r="X523" s="6">
        <f t="shared" si="119"/>
        <v>890.98941425557803</v>
      </c>
      <c r="Y523" s="5">
        <v>1805884</v>
      </c>
      <c r="Z523" s="6">
        <f t="shared" si="107"/>
        <v>9.9574093016205776</v>
      </c>
      <c r="AA523" s="5">
        <f t="shared" si="112"/>
        <v>2.7827868852459012</v>
      </c>
      <c r="AB523" s="6">
        <f t="shared" si="113"/>
        <v>3.1084321590512727</v>
      </c>
      <c r="AC523" s="4">
        <v>0.64300000000000002</v>
      </c>
      <c r="AD523" s="28" t="s">
        <v>776</v>
      </c>
      <c r="AE523" s="6">
        <v>0</v>
      </c>
      <c r="AF523" s="4">
        <f t="shared" si="103"/>
        <v>9.6419566313666161E-2</v>
      </c>
      <c r="AG523" s="4">
        <f t="shared" si="116"/>
        <v>0.48406790136273303</v>
      </c>
      <c r="AH523" s="6">
        <f t="shared" si="117"/>
        <v>1</v>
      </c>
      <c r="AI523" s="6">
        <v>514</v>
      </c>
      <c r="AJ523" s="6">
        <f t="shared" si="108"/>
        <v>8.306126604608993</v>
      </c>
      <c r="AK523" s="4">
        <v>8.3773339431255589E-2</v>
      </c>
      <c r="AL523" t="s">
        <v>133</v>
      </c>
    </row>
    <row r="524" spans="1:38" x14ac:dyDescent="0.3">
      <c r="A524" s="21" t="s">
        <v>171</v>
      </c>
      <c r="B524" s="2" t="s">
        <v>766</v>
      </c>
      <c r="D524" t="s">
        <v>46</v>
      </c>
      <c r="E524" s="13">
        <v>750</v>
      </c>
      <c r="F524">
        <v>2091.0511363636365</v>
      </c>
      <c r="G524">
        <v>100</v>
      </c>
      <c r="H524">
        <v>700</v>
      </c>
      <c r="I524">
        <v>80</v>
      </c>
      <c r="J524">
        <v>463</v>
      </c>
      <c r="K524" s="6">
        <v>700</v>
      </c>
      <c r="L524" s="5">
        <v>188900</v>
      </c>
      <c r="M524" s="5">
        <v>0</v>
      </c>
      <c r="N524" s="29">
        <f t="shared" si="109"/>
        <v>0</v>
      </c>
      <c r="O524" s="5">
        <v>1266.7686977437443</v>
      </c>
      <c r="P524" s="29">
        <f t="shared" si="110"/>
        <v>1.6890249303249925E-2</v>
      </c>
      <c r="Q524">
        <v>0</v>
      </c>
      <c r="R524" s="29">
        <v>0</v>
      </c>
      <c r="S524" s="6">
        <v>96.34</v>
      </c>
      <c r="T524" s="6">
        <v>0</v>
      </c>
      <c r="U524" s="6">
        <f t="shared" si="111"/>
        <v>0</v>
      </c>
      <c r="V524" s="6">
        <v>1776</v>
      </c>
      <c r="W524" s="6">
        <v>1941.1</v>
      </c>
      <c r="X524" s="6">
        <f t="shared" si="119"/>
        <v>951.38283898754605</v>
      </c>
      <c r="Y524" s="5">
        <v>1205182</v>
      </c>
      <c r="Z524" s="6">
        <f t="shared" si="107"/>
        <v>9.8152941881535067</v>
      </c>
      <c r="AA524" s="5">
        <f t="shared" si="112"/>
        <v>2.7880681818181818</v>
      </c>
      <c r="AB524" s="6">
        <f t="shared" si="113"/>
        <v>2.9872159090909092</v>
      </c>
      <c r="AC524" s="4">
        <v>0.64300000000000002</v>
      </c>
      <c r="AD524" s="28" t="s">
        <v>776</v>
      </c>
      <c r="AE524" s="6">
        <v>0</v>
      </c>
      <c r="AF524" s="4">
        <f t="shared" si="103"/>
        <v>6.622379074112518E-2</v>
      </c>
      <c r="AG524" s="4">
        <f t="shared" si="116"/>
        <v>0.31136685450043455</v>
      </c>
      <c r="AH524" s="6">
        <f t="shared" si="117"/>
        <v>1</v>
      </c>
      <c r="AI524" s="6">
        <v>353</v>
      </c>
      <c r="AJ524" s="6">
        <f t="shared" si="108"/>
        <v>5.4105501681019614</v>
      </c>
      <c r="AK524" s="4">
        <v>5.6160994063752967E-2</v>
      </c>
      <c r="AL524" t="s">
        <v>133</v>
      </c>
    </row>
    <row r="525" spans="1:38" x14ac:dyDescent="0.3">
      <c r="A525" s="21" t="s">
        <v>171</v>
      </c>
      <c r="B525" s="2" t="s">
        <v>767</v>
      </c>
      <c r="D525" t="s">
        <v>46</v>
      </c>
      <c r="E525" s="13">
        <v>750</v>
      </c>
      <c r="F525">
        <v>2087.0901639344261</v>
      </c>
      <c r="G525">
        <v>100</v>
      </c>
      <c r="H525">
        <v>700</v>
      </c>
      <c r="I525">
        <v>80</v>
      </c>
      <c r="J525">
        <v>463</v>
      </c>
      <c r="K525" s="6">
        <v>700</v>
      </c>
      <c r="L525" s="5">
        <v>188900</v>
      </c>
      <c r="M525" s="5">
        <v>0</v>
      </c>
      <c r="N525" s="29">
        <f t="shared" si="109"/>
        <v>0</v>
      </c>
      <c r="O525" s="5">
        <v>1266.7686977437443</v>
      </c>
      <c r="P525" s="29">
        <f t="shared" si="110"/>
        <v>1.6890249303249925E-2</v>
      </c>
      <c r="Q525">
        <v>0</v>
      </c>
      <c r="R525" s="29">
        <v>0</v>
      </c>
      <c r="S525" s="6">
        <v>96.34</v>
      </c>
      <c r="T525" s="6">
        <v>0</v>
      </c>
      <c r="U525" s="6">
        <f t="shared" si="111"/>
        <v>0</v>
      </c>
      <c r="V525" s="6">
        <v>1776</v>
      </c>
      <c r="W525" s="6">
        <v>1941.1</v>
      </c>
      <c r="X525" s="6">
        <f t="shared" si="119"/>
        <v>951.38283898754605</v>
      </c>
      <c r="Y525" s="5">
        <v>1205182</v>
      </c>
      <c r="Z525" s="6">
        <f t="shared" si="107"/>
        <v>9.8152941881535067</v>
      </c>
      <c r="AA525" s="5">
        <f t="shared" si="112"/>
        <v>2.7827868852459012</v>
      </c>
      <c r="AB525" s="6">
        <f t="shared" si="113"/>
        <v>2.9815573770491799</v>
      </c>
      <c r="AC525" s="4">
        <v>0.64300000000000002</v>
      </c>
      <c r="AD525" s="28" t="s">
        <v>776</v>
      </c>
      <c r="AE525" s="6">
        <v>0</v>
      </c>
      <c r="AF525" s="4">
        <f t="shared" si="103"/>
        <v>6.622379074112518E-2</v>
      </c>
      <c r="AG525" s="4">
        <f t="shared" si="116"/>
        <v>0.31136685450043455</v>
      </c>
      <c r="AH525" s="6">
        <f t="shared" si="117"/>
        <v>1</v>
      </c>
      <c r="AI525" s="6">
        <v>361</v>
      </c>
      <c r="AJ525" s="6">
        <f t="shared" si="108"/>
        <v>5.5354237614269586</v>
      </c>
      <c r="AK525" s="4">
        <v>5.7457170037647477E-2</v>
      </c>
      <c r="AL525" t="s">
        <v>133</v>
      </c>
    </row>
    <row r="526" spans="1:38" x14ac:dyDescent="0.3">
      <c r="A526" s="21" t="s">
        <v>768</v>
      </c>
      <c r="B526" s="2" t="s">
        <v>770</v>
      </c>
      <c r="C526" t="s">
        <v>19</v>
      </c>
      <c r="D526" t="s">
        <v>18</v>
      </c>
      <c r="E526" s="13">
        <v>400</v>
      </c>
      <c r="F526">
        <v>1225</v>
      </c>
      <c r="G526">
        <v>175</v>
      </c>
      <c r="H526">
        <v>175</v>
      </c>
      <c r="I526">
        <v>0</v>
      </c>
      <c r="J526">
        <f t="shared" ref="J526:J528" si="120">+E526</f>
        <v>400</v>
      </c>
      <c r="K526" s="6">
        <v>350</v>
      </c>
      <c r="L526" s="5">
        <v>70000</v>
      </c>
      <c r="M526" s="5">
        <v>1256</v>
      </c>
      <c r="N526" s="29">
        <f t="shared" si="109"/>
        <v>1.7942857142857142E-2</v>
      </c>
      <c r="O526" s="5">
        <v>280</v>
      </c>
      <c r="P526" s="29">
        <f t="shared" si="110"/>
        <v>4.0000000000000001E-3</v>
      </c>
      <c r="Q526">
        <v>0</v>
      </c>
      <c r="R526" s="29">
        <v>0</v>
      </c>
      <c r="S526" s="6">
        <v>105.2763157894737</v>
      </c>
      <c r="T526" s="6">
        <v>500</v>
      </c>
      <c r="U526" s="6">
        <f t="shared" si="111"/>
        <v>500</v>
      </c>
      <c r="V526" s="6">
        <v>1570</v>
      </c>
      <c r="W526" s="6">
        <v>1770</v>
      </c>
      <c r="X526" s="6">
        <f t="shared" si="119"/>
        <v>980.00000000000023</v>
      </c>
      <c r="Y526" s="5">
        <v>274400.00000000006</v>
      </c>
      <c r="Z526" s="6">
        <f t="shared" si="107"/>
        <v>10.260424737284207</v>
      </c>
      <c r="AA526" s="5">
        <f t="shared" si="112"/>
        <v>3.0625</v>
      </c>
      <c r="AB526" s="6">
        <f t="shared" si="113"/>
        <v>3.5</v>
      </c>
      <c r="AC526" s="4">
        <v>0.64300000000000002</v>
      </c>
      <c r="AD526" s="28" t="s">
        <v>776</v>
      </c>
      <c r="AE526" s="6">
        <v>0</v>
      </c>
      <c r="AF526" s="4">
        <f t="shared" si="103"/>
        <v>3.7235345581802276E-2</v>
      </c>
      <c r="AG526" s="4">
        <f t="shared" si="116"/>
        <v>0.14487046262074382</v>
      </c>
      <c r="AH526" s="6">
        <f t="shared" si="117"/>
        <v>0.41176470588235292</v>
      </c>
      <c r="AI526" s="6">
        <v>177</v>
      </c>
      <c r="AJ526" s="6">
        <f t="shared" ref="AJ526:AJ529" si="121">+AK526*S526</f>
        <v>3.3568789034244926</v>
      </c>
      <c r="AK526" s="4">
        <v>3.1886363787059294E-2</v>
      </c>
      <c r="AL526" t="s">
        <v>133</v>
      </c>
    </row>
    <row r="527" spans="1:38" x14ac:dyDescent="0.3">
      <c r="A527" s="21" t="s">
        <v>768</v>
      </c>
      <c r="B527" s="2" t="s">
        <v>771</v>
      </c>
      <c r="C527" t="s">
        <v>19</v>
      </c>
      <c r="D527" t="s">
        <v>18</v>
      </c>
      <c r="E527" s="13">
        <v>400</v>
      </c>
      <c r="F527">
        <v>1225</v>
      </c>
      <c r="G527">
        <v>350</v>
      </c>
      <c r="H527">
        <v>350</v>
      </c>
      <c r="I527">
        <v>0</v>
      </c>
      <c r="J527">
        <f t="shared" si="120"/>
        <v>400</v>
      </c>
      <c r="K527" s="6">
        <v>351.32987585317352</v>
      </c>
      <c r="L527" s="5">
        <v>140000</v>
      </c>
      <c r="M527" s="5">
        <v>1963</v>
      </c>
      <c r="N527" s="29">
        <f t="shared" si="109"/>
        <v>1.4021428571428572E-2</v>
      </c>
      <c r="O527" s="5">
        <v>1120</v>
      </c>
      <c r="P527" s="29">
        <f t="shared" si="110"/>
        <v>8.0000000000000002E-3</v>
      </c>
      <c r="Q527">
        <v>0</v>
      </c>
      <c r="R527" s="29">
        <v>0</v>
      </c>
      <c r="S527" s="6">
        <v>93.671052631578945</v>
      </c>
      <c r="T527" s="6">
        <v>500</v>
      </c>
      <c r="U527" s="6">
        <f t="shared" si="111"/>
        <v>500</v>
      </c>
      <c r="V527" s="6">
        <v>1570</v>
      </c>
      <c r="W527" s="6">
        <v>1770</v>
      </c>
      <c r="X527" s="6">
        <f t="shared" si="119"/>
        <v>970</v>
      </c>
      <c r="Y527" s="5">
        <v>1086400</v>
      </c>
      <c r="Z527" s="6">
        <f t="shared" si="107"/>
        <v>9.6783806823031586</v>
      </c>
      <c r="AA527" s="5">
        <f t="shared" si="112"/>
        <v>3.0625</v>
      </c>
      <c r="AB527" s="6">
        <f t="shared" si="113"/>
        <v>3.4867515807620855</v>
      </c>
      <c r="AC527" s="4">
        <v>0.64300000000000002</v>
      </c>
      <c r="AD527" s="28" t="s">
        <v>776</v>
      </c>
      <c r="AE527" s="6">
        <v>0</v>
      </c>
      <c r="AF527" s="4">
        <f t="shared" ref="AF527:AF529" si="122">+Y527/(L527*S527)</f>
        <v>8.2843095940441078E-2</v>
      </c>
      <c r="AG527" s="4">
        <f t="shared" si="116"/>
        <v>0.20893022695803989</v>
      </c>
      <c r="AH527" s="6">
        <f t="shared" si="117"/>
        <v>0.64177524727179813</v>
      </c>
      <c r="AI527" s="6">
        <v>506</v>
      </c>
      <c r="AJ527" s="6">
        <f t="shared" si="121"/>
        <v>4.9903413304161104</v>
      </c>
      <c r="AK527" s="4">
        <v>5.3275170826186879E-2</v>
      </c>
      <c r="AL527" t="s">
        <v>133</v>
      </c>
    </row>
    <row r="528" spans="1:38" x14ac:dyDescent="0.3">
      <c r="A528" s="21" t="s">
        <v>768</v>
      </c>
      <c r="B528" s="2" t="s">
        <v>772</v>
      </c>
      <c r="C528" t="s">
        <v>19</v>
      </c>
      <c r="D528" t="s">
        <v>18</v>
      </c>
      <c r="E528" s="13">
        <v>800</v>
      </c>
      <c r="F528">
        <v>2600</v>
      </c>
      <c r="G528">
        <v>350</v>
      </c>
      <c r="H528">
        <v>350</v>
      </c>
      <c r="I528">
        <v>0</v>
      </c>
      <c r="J528">
        <f t="shared" si="120"/>
        <v>800</v>
      </c>
      <c r="K528" s="6">
        <v>735.12428662016487</v>
      </c>
      <c r="L528" s="5">
        <v>280000</v>
      </c>
      <c r="M528" s="5">
        <v>402</v>
      </c>
      <c r="N528" s="29">
        <f t="shared" si="109"/>
        <v>1.4357142857142856E-3</v>
      </c>
      <c r="O528" s="5">
        <v>3360</v>
      </c>
      <c r="P528" s="29">
        <f t="shared" si="110"/>
        <v>1.2E-2</v>
      </c>
      <c r="Q528">
        <v>0</v>
      </c>
      <c r="R528" s="29">
        <v>0</v>
      </c>
      <c r="S528" s="6">
        <v>89.526315789473685</v>
      </c>
      <c r="T528" s="6">
        <v>500</v>
      </c>
      <c r="U528" s="6">
        <f t="shared" si="111"/>
        <v>500</v>
      </c>
      <c r="V528" s="6">
        <v>1570</v>
      </c>
      <c r="W528" s="6">
        <v>1770</v>
      </c>
      <c r="X528" s="6">
        <f t="shared" si="119"/>
        <v>960</v>
      </c>
      <c r="Y528" s="5">
        <v>3225600</v>
      </c>
      <c r="Z528" s="6">
        <f t="shared" si="107"/>
        <v>9.4618346946812419</v>
      </c>
      <c r="AA528" s="5">
        <f t="shared" si="112"/>
        <v>3.25</v>
      </c>
      <c r="AB528" s="6">
        <f t="shared" si="113"/>
        <v>3.5368168992944824</v>
      </c>
      <c r="AC528" s="4">
        <v>0.64300000000000002</v>
      </c>
      <c r="AD528" s="28" t="s">
        <v>776</v>
      </c>
      <c r="AE528" s="6">
        <v>0</v>
      </c>
      <c r="AF528" s="4">
        <f t="shared" si="122"/>
        <v>0.12867724867724867</v>
      </c>
      <c r="AG528" s="4">
        <f t="shared" si="116"/>
        <v>0.21845930964978583</v>
      </c>
      <c r="AH528" s="6">
        <f t="shared" si="117"/>
        <v>0.96329571600745045</v>
      </c>
      <c r="AI528" s="6">
        <v>721</v>
      </c>
      <c r="AJ528" s="6">
        <f t="shared" si="121"/>
        <v>3.2653070827790596</v>
      </c>
      <c r="AK528" s="4">
        <v>3.6473153775897785E-2</v>
      </c>
      <c r="AL528" t="s">
        <v>133</v>
      </c>
    </row>
    <row r="529" spans="1:38" x14ac:dyDescent="0.3">
      <c r="A529" s="21" t="s">
        <v>769</v>
      </c>
      <c r="B529" s="2">
        <v>1</v>
      </c>
      <c r="D529" t="s">
        <v>46</v>
      </c>
      <c r="E529" s="13">
        <v>508</v>
      </c>
      <c r="F529">
        <v>1117.5999999999999</v>
      </c>
      <c r="G529">
        <v>76.199999999999989</v>
      </c>
      <c r="H529">
        <v>609.59999999999991</v>
      </c>
      <c r="I529">
        <v>63.5</v>
      </c>
      <c r="J529">
        <v>381</v>
      </c>
      <c r="K529" s="6">
        <v>317.5</v>
      </c>
      <c r="L529" s="5">
        <v>89515.949999999983</v>
      </c>
      <c r="M529" s="5">
        <v>0</v>
      </c>
      <c r="N529" s="29">
        <f t="shared" si="109"/>
        <v>0</v>
      </c>
      <c r="O529" s="5">
        <v>296.12843999999996</v>
      </c>
      <c r="P529" s="29">
        <f t="shared" si="110"/>
        <v>7.6500000000000005E-3</v>
      </c>
      <c r="Q529">
        <v>0</v>
      </c>
      <c r="R529" s="29">
        <v>0</v>
      </c>
      <c r="S529" s="6">
        <v>44.784835652349265</v>
      </c>
      <c r="T529" s="6">
        <v>0</v>
      </c>
      <c r="U529" s="6">
        <f t="shared" si="111"/>
        <v>0</v>
      </c>
      <c r="V529" s="6">
        <v>1722.4137931034484</v>
      </c>
      <c r="W529" s="6">
        <v>1913.7931034482758</v>
      </c>
      <c r="X529" s="6">
        <f t="shared" si="119"/>
        <v>1013.7931034482758</v>
      </c>
      <c r="Y529" s="5">
        <v>300212.97020689648</v>
      </c>
      <c r="Z529" s="6">
        <f t="shared" si="107"/>
        <v>6.6921473125110795</v>
      </c>
      <c r="AA529" s="5">
        <f t="shared" si="112"/>
        <v>2.1999999999999997</v>
      </c>
      <c r="AB529" s="6">
        <f t="shared" si="113"/>
        <v>3.5199999999999996</v>
      </c>
      <c r="AC529" s="4">
        <v>0.64300000000000002</v>
      </c>
      <c r="AD529" s="28" t="s">
        <v>776</v>
      </c>
      <c r="AE529" s="6">
        <v>0</v>
      </c>
      <c r="AF529" s="4">
        <f t="shared" si="122"/>
        <v>7.4885553036196012E-2</v>
      </c>
      <c r="AG529" s="4">
        <f t="shared" si="116"/>
        <v>0.29421712339252909</v>
      </c>
      <c r="AH529" s="6">
        <f t="shared" si="117"/>
        <v>1</v>
      </c>
      <c r="AI529" s="6">
        <v>135.66400000000002</v>
      </c>
      <c r="AJ529" s="6">
        <f t="shared" si="121"/>
        <v>6.1246462079768982</v>
      </c>
      <c r="AK529" s="4">
        <v>0.13675714376894491</v>
      </c>
      <c r="AL529" t="s">
        <v>133</v>
      </c>
    </row>
    <row r="530" spans="1:38" x14ac:dyDescent="0.3">
      <c r="A530" t="s">
        <v>252</v>
      </c>
      <c r="B530" s="24" t="s">
        <v>253</v>
      </c>
      <c r="C530" s="1" t="s">
        <v>215</v>
      </c>
      <c r="D530" s="1" t="s">
        <v>46</v>
      </c>
      <c r="E530" s="13">
        <v>711.19999999999993</v>
      </c>
      <c r="G530" s="5">
        <v>254</v>
      </c>
      <c r="S530" s="6">
        <v>77.910787999999997</v>
      </c>
      <c r="V530" s="1"/>
      <c r="W530" s="1"/>
      <c r="Y530" s="5"/>
      <c r="Z530" s="6">
        <f>+SQRT(S530)</f>
        <v>8.8267087864050442</v>
      </c>
      <c r="AB530" s="6">
        <v>2.93</v>
      </c>
      <c r="AC530" s="4">
        <v>0.61399999999999999</v>
      </c>
      <c r="AD530" s="31" t="s">
        <v>777</v>
      </c>
      <c r="AE530" s="6">
        <v>0.82739999999999991</v>
      </c>
      <c r="AF530" s="4">
        <v>7.2999999999999995E-2</v>
      </c>
      <c r="AG530" s="4">
        <f t="shared" si="116"/>
        <v>0</v>
      </c>
      <c r="AH530" s="6" t="e">
        <f t="shared" si="117"/>
        <v>#DIV/0!</v>
      </c>
      <c r="AJ530" s="6">
        <v>6.8260499999999995</v>
      </c>
      <c r="AK530" s="4">
        <f t="shared" ref="AK530:AK561" si="123">+AJ530/S530</f>
        <v>8.7613669110881018E-2</v>
      </c>
      <c r="AL530" t="s">
        <v>387</v>
      </c>
    </row>
    <row r="531" spans="1:38" x14ac:dyDescent="0.3">
      <c r="A531" t="s">
        <v>252</v>
      </c>
      <c r="B531" s="24" t="s">
        <v>254</v>
      </c>
      <c r="C531" s="1" t="s">
        <v>215</v>
      </c>
      <c r="D531" s="1" t="s">
        <v>46</v>
      </c>
      <c r="E531" s="13">
        <v>711.19999999999993</v>
      </c>
      <c r="G531" s="5">
        <v>254</v>
      </c>
      <c r="S531" s="6">
        <v>77.910787999999997</v>
      </c>
      <c r="V531" s="1"/>
      <c r="W531" s="1"/>
      <c r="Y531" s="5"/>
      <c r="Z531" s="6">
        <f t="shared" ref="Z531:Z594" si="124">+SQRT(S531)</f>
        <v>8.8267087864050442</v>
      </c>
      <c r="AB531" s="6">
        <v>3.42</v>
      </c>
      <c r="AC531" s="4">
        <v>0.61399999999999999</v>
      </c>
      <c r="AD531" s="31" t="s">
        <v>777</v>
      </c>
      <c r="AE531" s="6">
        <v>0.82739999999999991</v>
      </c>
      <c r="AF531" s="4">
        <v>7.2999999999999995E-2</v>
      </c>
      <c r="AG531" s="4">
        <f t="shared" si="116"/>
        <v>0</v>
      </c>
      <c r="AH531" s="6" t="e">
        <f t="shared" si="117"/>
        <v>#DIV/0!</v>
      </c>
      <c r="AJ531" s="6">
        <v>6.8949999999999996</v>
      </c>
      <c r="AK531" s="4">
        <f t="shared" si="123"/>
        <v>8.8498655667556589E-2</v>
      </c>
      <c r="AL531" t="s">
        <v>387</v>
      </c>
    </row>
    <row r="532" spans="1:38" x14ac:dyDescent="0.3">
      <c r="A532" t="s">
        <v>252</v>
      </c>
      <c r="B532" s="24" t="s">
        <v>255</v>
      </c>
      <c r="C532" s="1" t="s">
        <v>215</v>
      </c>
      <c r="D532" s="1" t="s">
        <v>46</v>
      </c>
      <c r="E532" s="13">
        <v>711.19999999999993</v>
      </c>
      <c r="G532" s="5">
        <v>254</v>
      </c>
      <c r="S532" s="6">
        <v>77.910787999999997</v>
      </c>
      <c r="V532" s="1"/>
      <c r="W532" s="1"/>
      <c r="Y532" s="5"/>
      <c r="Z532" s="6">
        <f t="shared" si="124"/>
        <v>8.8267087864050442</v>
      </c>
      <c r="AB532" s="6">
        <v>2.93</v>
      </c>
      <c r="AC532" s="4">
        <v>0.61399999999999999</v>
      </c>
      <c r="AD532" s="31" t="s">
        <v>777</v>
      </c>
      <c r="AE532" s="6">
        <v>0.82739999999999991</v>
      </c>
      <c r="AF532" s="4">
        <v>7.2999999999999995E-2</v>
      </c>
      <c r="AG532" s="4">
        <f t="shared" si="116"/>
        <v>0</v>
      </c>
      <c r="AH532" s="6" t="e">
        <f t="shared" si="117"/>
        <v>#DIV/0!</v>
      </c>
      <c r="AJ532" s="6">
        <v>6.8260499999999995</v>
      </c>
      <c r="AK532" s="4">
        <f t="shared" si="123"/>
        <v>8.7613669110881018E-2</v>
      </c>
      <c r="AL532" t="s">
        <v>387</v>
      </c>
    </row>
    <row r="533" spans="1:38" x14ac:dyDescent="0.3">
      <c r="A533" t="s">
        <v>252</v>
      </c>
      <c r="B533" s="24" t="s">
        <v>256</v>
      </c>
      <c r="C533" s="1" t="s">
        <v>215</v>
      </c>
      <c r="D533" s="1" t="s">
        <v>46</v>
      </c>
      <c r="E533" s="13">
        <v>711.19999999999993</v>
      </c>
      <c r="G533" s="5">
        <v>254</v>
      </c>
      <c r="S533" s="6">
        <v>77.910787999999997</v>
      </c>
      <c r="V533" s="1"/>
      <c r="W533" s="1"/>
      <c r="Y533" s="5"/>
      <c r="Z533" s="6">
        <f t="shared" si="124"/>
        <v>8.8267087864050442</v>
      </c>
      <c r="AB533" s="6">
        <v>3.42</v>
      </c>
      <c r="AC533" s="4">
        <v>0.61399999999999999</v>
      </c>
      <c r="AD533" s="31" t="s">
        <v>777</v>
      </c>
      <c r="AE533" s="6">
        <v>0.82739999999999991</v>
      </c>
      <c r="AF533" s="4">
        <v>7.2999999999999995E-2</v>
      </c>
      <c r="AG533" s="4">
        <f t="shared" si="116"/>
        <v>0</v>
      </c>
      <c r="AH533" s="6" t="e">
        <f t="shared" si="117"/>
        <v>#DIV/0!</v>
      </c>
      <c r="AJ533" s="6">
        <v>7.0328999999999997</v>
      </c>
      <c r="AK533" s="4">
        <f t="shared" si="123"/>
        <v>9.0268628780907717E-2</v>
      </c>
      <c r="AL533" t="s">
        <v>387</v>
      </c>
    </row>
    <row r="534" spans="1:38" x14ac:dyDescent="0.3">
      <c r="A534" t="s">
        <v>252</v>
      </c>
      <c r="B534" s="24" t="s">
        <v>257</v>
      </c>
      <c r="C534" s="1" t="s">
        <v>215</v>
      </c>
      <c r="D534" s="1" t="s">
        <v>46</v>
      </c>
      <c r="E534" s="13">
        <v>711.19999999999993</v>
      </c>
      <c r="G534" s="5">
        <v>254</v>
      </c>
      <c r="S534" s="6">
        <v>76.945521599999992</v>
      </c>
      <c r="V534" s="1"/>
      <c r="W534" s="1"/>
      <c r="Y534" s="5"/>
      <c r="Z534" s="6">
        <f t="shared" si="124"/>
        <v>8.7718596431999529</v>
      </c>
      <c r="AB534" s="6">
        <v>2.93</v>
      </c>
      <c r="AC534" s="4">
        <v>0.61399999999999999</v>
      </c>
      <c r="AD534" s="31" t="s">
        <v>777</v>
      </c>
      <c r="AE534" s="6">
        <v>0.82739999999999991</v>
      </c>
      <c r="AF534" s="4">
        <v>7.400000000000001E-2</v>
      </c>
      <c r="AG534" s="4">
        <f t="shared" si="116"/>
        <v>0</v>
      </c>
      <c r="AH534" s="6" t="e">
        <f t="shared" si="117"/>
        <v>#DIV/0!</v>
      </c>
      <c r="AJ534" s="6">
        <v>8.136099999999999</v>
      </c>
      <c r="AK534" s="4">
        <f t="shared" si="123"/>
        <v>0.10573844755118275</v>
      </c>
      <c r="AL534" t="s">
        <v>387</v>
      </c>
    </row>
    <row r="535" spans="1:38" x14ac:dyDescent="0.3">
      <c r="A535" t="s">
        <v>252</v>
      </c>
      <c r="B535" s="24" t="s">
        <v>258</v>
      </c>
      <c r="C535" s="1" t="s">
        <v>215</v>
      </c>
      <c r="D535" s="1" t="s">
        <v>46</v>
      </c>
      <c r="E535" s="13">
        <v>711.19999999999993</v>
      </c>
      <c r="G535" s="5">
        <v>254</v>
      </c>
      <c r="S535" s="6">
        <v>76.945521599999992</v>
      </c>
      <c r="V535" s="1"/>
      <c r="W535" s="1"/>
      <c r="Y535" s="5"/>
      <c r="Z535" s="6">
        <f t="shared" si="124"/>
        <v>8.7718596431999529</v>
      </c>
      <c r="AB535" s="6">
        <v>3.42</v>
      </c>
      <c r="AC535" s="4">
        <v>0.61399999999999999</v>
      </c>
      <c r="AD535" s="31" t="s">
        <v>777</v>
      </c>
      <c r="AE535" s="6">
        <v>0.82739999999999991</v>
      </c>
      <c r="AF535" s="4">
        <v>7.400000000000001E-2</v>
      </c>
      <c r="AG535" s="4">
        <f t="shared" si="116"/>
        <v>0</v>
      </c>
      <c r="AH535" s="6" t="e">
        <f t="shared" si="117"/>
        <v>#DIV/0!</v>
      </c>
      <c r="AJ535" s="6">
        <v>8.3429500000000001</v>
      </c>
      <c r="AK535" s="4">
        <f t="shared" si="123"/>
        <v>0.1084267131668908</v>
      </c>
      <c r="AL535" t="s">
        <v>387</v>
      </c>
    </row>
    <row r="536" spans="1:38" x14ac:dyDescent="0.3">
      <c r="A536" t="s">
        <v>252</v>
      </c>
      <c r="B536" s="24" t="s">
        <v>259</v>
      </c>
      <c r="C536" s="1" t="s">
        <v>215</v>
      </c>
      <c r="D536" s="1" t="s">
        <v>46</v>
      </c>
      <c r="E536" s="13">
        <v>711.19999999999993</v>
      </c>
      <c r="G536" s="5">
        <v>254</v>
      </c>
      <c r="S536" s="6">
        <v>73.580878720000001</v>
      </c>
      <c r="V536" s="1"/>
      <c r="W536" s="1"/>
      <c r="Y536" s="5"/>
      <c r="Z536" s="6">
        <f t="shared" si="124"/>
        <v>8.5779297455738117</v>
      </c>
      <c r="AB536" s="6">
        <v>2.93</v>
      </c>
      <c r="AC536" s="4">
        <v>0.61399999999999999</v>
      </c>
      <c r="AD536" s="31" t="s">
        <v>777</v>
      </c>
      <c r="AE536" s="6">
        <v>0.82739999999999991</v>
      </c>
      <c r="AF536" s="4">
        <v>7.6999999999999999E-2</v>
      </c>
      <c r="AG536" s="4">
        <f t="shared" si="116"/>
        <v>0</v>
      </c>
      <c r="AH536" s="6" t="e">
        <f t="shared" si="117"/>
        <v>#DIV/0!</v>
      </c>
      <c r="AJ536" s="6">
        <v>8.136099999999999</v>
      </c>
      <c r="AK536" s="4">
        <f t="shared" si="123"/>
        <v>0.11057356396844073</v>
      </c>
      <c r="AL536" t="s">
        <v>387</v>
      </c>
    </row>
    <row r="537" spans="1:38" x14ac:dyDescent="0.3">
      <c r="A537" t="s">
        <v>252</v>
      </c>
      <c r="B537" s="24" t="s">
        <v>260</v>
      </c>
      <c r="C537" s="1" t="s">
        <v>215</v>
      </c>
      <c r="D537" s="1" t="s">
        <v>46</v>
      </c>
      <c r="E537" s="13">
        <v>711.19999999999993</v>
      </c>
      <c r="G537" s="5">
        <v>254</v>
      </c>
      <c r="S537" s="6">
        <v>75.152884</v>
      </c>
      <c r="V537" s="1"/>
      <c r="W537" s="1"/>
      <c r="Y537" s="5"/>
      <c r="Z537" s="6">
        <f t="shared" si="124"/>
        <v>8.6690763060432214</v>
      </c>
      <c r="AB537" s="6">
        <v>2.93</v>
      </c>
      <c r="AC537" s="4">
        <v>0.61399999999999999</v>
      </c>
      <c r="AD537" s="31" t="s">
        <v>777</v>
      </c>
      <c r="AE537" s="6">
        <v>0.82739999999999991</v>
      </c>
      <c r="AF537" s="4">
        <v>7.4999999999999997E-2</v>
      </c>
      <c r="AG537" s="4">
        <f t="shared" si="116"/>
        <v>0</v>
      </c>
      <c r="AH537" s="6" t="e">
        <f t="shared" si="117"/>
        <v>#DIV/0!</v>
      </c>
      <c r="AJ537" s="6">
        <v>8.4118999999999993</v>
      </c>
      <c r="AK537" s="4">
        <f t="shared" si="123"/>
        <v>0.11193050156265459</v>
      </c>
      <c r="AL537" t="s">
        <v>387</v>
      </c>
    </row>
    <row r="538" spans="1:38" x14ac:dyDescent="0.3">
      <c r="A538" t="s">
        <v>252</v>
      </c>
      <c r="B538" s="24" t="s">
        <v>261</v>
      </c>
      <c r="C538" s="1" t="s">
        <v>215</v>
      </c>
      <c r="D538" s="1" t="s">
        <v>46</v>
      </c>
      <c r="E538" s="13">
        <v>711.19999999999993</v>
      </c>
      <c r="G538" s="5">
        <v>254</v>
      </c>
      <c r="S538" s="6">
        <v>75.152884</v>
      </c>
      <c r="V538" s="1"/>
      <c r="W538" s="1"/>
      <c r="Y538" s="5"/>
      <c r="Z538" s="6">
        <f t="shared" si="124"/>
        <v>8.6690763060432214</v>
      </c>
      <c r="AB538" s="6">
        <v>3.42</v>
      </c>
      <c r="AC538" s="4">
        <v>0.61399999999999999</v>
      </c>
      <c r="AD538" s="31" t="s">
        <v>777</v>
      </c>
      <c r="AE538" s="6">
        <v>0.82739999999999991</v>
      </c>
      <c r="AF538" s="4">
        <v>7.4999999999999997E-2</v>
      </c>
      <c r="AG538" s="4">
        <f t="shared" si="116"/>
        <v>0</v>
      </c>
      <c r="AH538" s="6" t="e">
        <f t="shared" si="117"/>
        <v>#DIV/0!</v>
      </c>
      <c r="AJ538" s="6">
        <v>7.9981999999999989</v>
      </c>
      <c r="AK538" s="4">
        <f t="shared" si="123"/>
        <v>0.10642572279727813</v>
      </c>
      <c r="AL538" t="s">
        <v>387</v>
      </c>
    </row>
    <row r="539" spans="1:38" x14ac:dyDescent="0.3">
      <c r="A539" t="s">
        <v>252</v>
      </c>
      <c r="B539" s="24" t="s">
        <v>262</v>
      </c>
      <c r="C539" s="1" t="s">
        <v>263</v>
      </c>
      <c r="D539" s="1" t="s">
        <v>46</v>
      </c>
      <c r="E539" s="13">
        <v>1595.12</v>
      </c>
      <c r="G539" s="5">
        <v>261.62</v>
      </c>
      <c r="S539" s="6">
        <v>82.047643999999991</v>
      </c>
      <c r="V539" s="1"/>
      <c r="W539" s="1"/>
      <c r="Y539" s="5"/>
      <c r="Z539" s="6">
        <f t="shared" si="124"/>
        <v>9.0580154559373547</v>
      </c>
      <c r="AB539" s="6">
        <v>2.59</v>
      </c>
      <c r="AC539" s="4">
        <v>0.58099999999999996</v>
      </c>
      <c r="AD539" s="31" t="s">
        <v>777</v>
      </c>
      <c r="AE539" s="6">
        <v>4.4127999999999998</v>
      </c>
      <c r="AF539" s="4">
        <v>4.4000000000000004E-2</v>
      </c>
      <c r="AG539" s="4">
        <f t="shared" si="116"/>
        <v>0</v>
      </c>
      <c r="AH539" s="6" t="e">
        <f t="shared" si="117"/>
        <v>#DIV/0!</v>
      </c>
      <c r="AJ539" s="6">
        <v>7.5155500000000002</v>
      </c>
      <c r="AK539" s="4">
        <f t="shared" si="123"/>
        <v>9.1599827046831478E-2</v>
      </c>
      <c r="AL539" t="s">
        <v>389</v>
      </c>
    </row>
    <row r="540" spans="1:38" x14ac:dyDescent="0.3">
      <c r="A540" t="s">
        <v>252</v>
      </c>
      <c r="B540" s="24" t="s">
        <v>264</v>
      </c>
      <c r="C540" s="1" t="s">
        <v>263</v>
      </c>
      <c r="D540" s="1" t="s">
        <v>46</v>
      </c>
      <c r="E540" s="13">
        <v>1595.12</v>
      </c>
      <c r="G540" s="5">
        <v>261.62</v>
      </c>
      <c r="S540" s="6">
        <v>82.047643999999991</v>
      </c>
      <c r="V540" s="1"/>
      <c r="W540" s="1"/>
      <c r="Y540" s="5"/>
      <c r="Z540" s="6">
        <f t="shared" si="124"/>
        <v>9.0580154559373547</v>
      </c>
      <c r="AB540" s="6">
        <v>2.62</v>
      </c>
      <c r="AC540" s="4">
        <v>0.58099999999999996</v>
      </c>
      <c r="AD540" s="31" t="s">
        <v>777</v>
      </c>
      <c r="AE540" s="6">
        <v>4.4127999999999998</v>
      </c>
      <c r="AF540" s="4">
        <v>4.4000000000000004E-2</v>
      </c>
      <c r="AG540" s="4">
        <f t="shared" si="116"/>
        <v>0</v>
      </c>
      <c r="AH540" s="6" t="e">
        <f t="shared" si="117"/>
        <v>#DIV/0!</v>
      </c>
      <c r="AJ540" s="6">
        <v>6.9639499999999996</v>
      </c>
      <c r="AK540" s="4">
        <f t="shared" si="123"/>
        <v>8.4876903960825492E-2</v>
      </c>
      <c r="AL540" t="s">
        <v>389</v>
      </c>
    </row>
    <row r="541" spans="1:38" x14ac:dyDescent="0.3">
      <c r="A541" t="s">
        <v>252</v>
      </c>
      <c r="B541" s="24" t="s">
        <v>265</v>
      </c>
      <c r="C541" s="1" t="s">
        <v>263</v>
      </c>
      <c r="D541" s="1" t="s">
        <v>46</v>
      </c>
      <c r="E541" s="13">
        <v>1595.12</v>
      </c>
      <c r="G541" s="5">
        <v>261.62</v>
      </c>
      <c r="S541" s="6">
        <v>79.289739999999995</v>
      </c>
      <c r="V541" s="1"/>
      <c r="W541" s="1"/>
      <c r="Y541" s="5"/>
      <c r="Z541" s="6">
        <f t="shared" si="124"/>
        <v>8.9044786484105849</v>
      </c>
      <c r="AB541" s="6">
        <v>2.59</v>
      </c>
      <c r="AC541" s="4">
        <v>0.58099999999999996</v>
      </c>
      <c r="AD541" s="31" t="s">
        <v>777</v>
      </c>
      <c r="AE541" s="6">
        <v>5.7228499999999993</v>
      </c>
      <c r="AF541" s="4">
        <v>5.0999999999999997E-2</v>
      </c>
      <c r="AG541" s="4">
        <f t="shared" si="116"/>
        <v>0</v>
      </c>
      <c r="AH541" s="6" t="e">
        <f t="shared" si="117"/>
        <v>#DIV/0!</v>
      </c>
      <c r="AJ541" s="6">
        <v>6.9639499999999996</v>
      </c>
      <c r="AK541" s="4">
        <f t="shared" si="123"/>
        <v>8.782914409859334E-2</v>
      </c>
      <c r="AL541" t="s">
        <v>389</v>
      </c>
    </row>
    <row r="542" spans="1:38" x14ac:dyDescent="0.3">
      <c r="A542" t="s">
        <v>252</v>
      </c>
      <c r="B542" s="24" t="s">
        <v>266</v>
      </c>
      <c r="C542" s="1" t="s">
        <v>263</v>
      </c>
      <c r="D542" s="1" t="s">
        <v>46</v>
      </c>
      <c r="E542" s="13">
        <v>1595.12</v>
      </c>
      <c r="G542" s="5">
        <v>261.62</v>
      </c>
      <c r="S542" s="6">
        <v>78.600263999999996</v>
      </c>
      <c r="V542" s="1"/>
      <c r="W542" s="1"/>
      <c r="Y542" s="5"/>
      <c r="Z542" s="6">
        <f t="shared" si="124"/>
        <v>8.8656789926096469</v>
      </c>
      <c r="AB542" s="6">
        <v>2.63</v>
      </c>
      <c r="AC542" s="4">
        <v>0.58099999999999996</v>
      </c>
      <c r="AD542" s="31" t="s">
        <v>777</v>
      </c>
      <c r="AE542" s="6">
        <v>4.3438499999999998</v>
      </c>
      <c r="AF542" s="4">
        <v>2.5000000000000001E-2</v>
      </c>
      <c r="AG542" s="4">
        <f t="shared" si="116"/>
        <v>0</v>
      </c>
      <c r="AH542" s="6" t="e">
        <f t="shared" si="117"/>
        <v>#DIV/0!</v>
      </c>
      <c r="AJ542" s="6">
        <v>7.5155500000000002</v>
      </c>
      <c r="AK542" s="4">
        <f t="shared" si="123"/>
        <v>9.5617363320815316E-2</v>
      </c>
      <c r="AL542" t="s">
        <v>389</v>
      </c>
    </row>
    <row r="543" spans="1:38" x14ac:dyDescent="0.3">
      <c r="A543" t="s">
        <v>252</v>
      </c>
      <c r="B543" s="2" t="s">
        <v>267</v>
      </c>
      <c r="C543" t="s">
        <v>263</v>
      </c>
      <c r="D543" t="s">
        <v>46</v>
      </c>
      <c r="E543" s="13">
        <v>1595.12</v>
      </c>
      <c r="G543" s="5">
        <v>261.62</v>
      </c>
      <c r="S543" s="6">
        <v>83.426596000000004</v>
      </c>
      <c r="Y543" s="5"/>
      <c r="Z543" s="6">
        <f t="shared" si="124"/>
        <v>9.1338160699676898</v>
      </c>
      <c r="AB543" s="6">
        <v>2.63</v>
      </c>
      <c r="AC543" s="4">
        <v>0.58099999999999996</v>
      </c>
      <c r="AD543" s="31" t="s">
        <v>777</v>
      </c>
      <c r="AE543" s="6">
        <v>4.3438499999999998</v>
      </c>
      <c r="AF543" s="4">
        <v>2.2000000000000002E-2</v>
      </c>
      <c r="AG543" s="4">
        <f t="shared" si="116"/>
        <v>0</v>
      </c>
      <c r="AH543" s="6" t="e">
        <f t="shared" si="117"/>
        <v>#DIV/0!</v>
      </c>
      <c r="AJ543" s="6">
        <v>7.5845000000000002</v>
      </c>
      <c r="AK543" s="4">
        <f t="shared" si="123"/>
        <v>9.0912255367580866E-2</v>
      </c>
      <c r="AL543" t="s">
        <v>389</v>
      </c>
    </row>
    <row r="544" spans="1:38" x14ac:dyDescent="0.3">
      <c r="A544" t="s">
        <v>252</v>
      </c>
      <c r="B544" s="2" t="s">
        <v>268</v>
      </c>
      <c r="C544" t="s">
        <v>263</v>
      </c>
      <c r="D544" t="s">
        <v>46</v>
      </c>
      <c r="E544" s="13">
        <v>1595.12</v>
      </c>
      <c r="G544" s="5">
        <v>406.4</v>
      </c>
      <c r="S544" s="6">
        <v>78.600263999999996</v>
      </c>
      <c r="Y544" s="5"/>
      <c r="Z544" s="6">
        <f t="shared" si="124"/>
        <v>8.8656789926096469</v>
      </c>
      <c r="AB544" s="6">
        <v>2.62</v>
      </c>
      <c r="AC544" s="4">
        <v>0.58099999999999996</v>
      </c>
      <c r="AD544" s="31" t="s">
        <v>777</v>
      </c>
      <c r="AE544" s="6">
        <v>3.65435</v>
      </c>
      <c r="AF544" s="4">
        <v>7.5999999999999998E-2</v>
      </c>
      <c r="AG544" s="4">
        <f t="shared" si="116"/>
        <v>0</v>
      </c>
      <c r="AH544" s="6" t="e">
        <f t="shared" si="117"/>
        <v>#DIV/0!</v>
      </c>
      <c r="AJ544" s="6">
        <v>7.1707999999999998</v>
      </c>
      <c r="AK544" s="4">
        <f t="shared" si="123"/>
        <v>9.1231245737291675E-2</v>
      </c>
      <c r="AL544" t="s">
        <v>387</v>
      </c>
    </row>
    <row r="545" spans="1:38" x14ac:dyDescent="0.3">
      <c r="A545" t="s">
        <v>252</v>
      </c>
      <c r="B545" s="2" t="s">
        <v>269</v>
      </c>
      <c r="C545" t="s">
        <v>263</v>
      </c>
      <c r="D545" t="s">
        <v>46</v>
      </c>
      <c r="E545" s="13">
        <v>1595.12</v>
      </c>
      <c r="G545" s="5">
        <v>261.62</v>
      </c>
      <c r="S545" s="6">
        <v>91.010831999999994</v>
      </c>
      <c r="Y545" s="5"/>
      <c r="Z545" s="6">
        <f t="shared" si="124"/>
        <v>9.5399597483427563</v>
      </c>
      <c r="AB545" s="6">
        <v>2.6</v>
      </c>
      <c r="AC545" s="4">
        <v>0.58099999999999996</v>
      </c>
      <c r="AD545" s="31" t="s">
        <v>777</v>
      </c>
      <c r="AE545" s="6">
        <v>6.7570999999999994</v>
      </c>
      <c r="AF545" s="4">
        <v>2.1000000000000001E-2</v>
      </c>
      <c r="AG545" s="4">
        <f t="shared" si="116"/>
        <v>0</v>
      </c>
      <c r="AH545" s="6" t="e">
        <f t="shared" si="117"/>
        <v>#DIV/0!</v>
      </c>
      <c r="AJ545" s="6">
        <v>9.5840499999999995</v>
      </c>
      <c r="AK545" s="4">
        <f t="shared" si="123"/>
        <v>0.10530669580078117</v>
      </c>
      <c r="AL545" t="s">
        <v>3</v>
      </c>
    </row>
    <row r="546" spans="1:38" x14ac:dyDescent="0.3">
      <c r="A546" t="s">
        <v>270</v>
      </c>
      <c r="B546" s="2">
        <v>2</v>
      </c>
      <c r="C546" t="s">
        <v>182</v>
      </c>
      <c r="D546" t="s">
        <v>46</v>
      </c>
      <c r="E546" s="13">
        <v>899.16</v>
      </c>
      <c r="G546" s="5">
        <v>398.78</v>
      </c>
      <c r="S546" s="6">
        <v>70.795395679999999</v>
      </c>
      <c r="Y546" s="5"/>
      <c r="Z546" s="6">
        <f t="shared" si="124"/>
        <v>8.4139999809840749</v>
      </c>
      <c r="AB546" s="6">
        <v>3.91</v>
      </c>
      <c r="AC546" s="4">
        <v>0.25700000000000001</v>
      </c>
      <c r="AD546" s="31" t="s">
        <v>777</v>
      </c>
      <c r="AE546" s="6">
        <v>1.17215</v>
      </c>
      <c r="AF546" s="4">
        <v>2.4E-2</v>
      </c>
      <c r="AG546" s="4">
        <f t="shared" si="116"/>
        <v>0</v>
      </c>
      <c r="AH546" s="6" t="e">
        <f t="shared" si="117"/>
        <v>#DIV/0!</v>
      </c>
      <c r="AJ546" s="6">
        <v>2.758</v>
      </c>
      <c r="AK546" s="4">
        <f t="shared" si="123"/>
        <v>3.8957335763279685E-2</v>
      </c>
      <c r="AL546" t="s">
        <v>391</v>
      </c>
    </row>
    <row r="547" spans="1:38" x14ac:dyDescent="0.3">
      <c r="A547" t="s">
        <v>270</v>
      </c>
      <c r="B547" s="2">
        <v>3</v>
      </c>
      <c r="C547" t="s">
        <v>182</v>
      </c>
      <c r="D547" t="s">
        <v>46</v>
      </c>
      <c r="E547" s="13">
        <v>899.16</v>
      </c>
      <c r="G547" s="5">
        <v>398.78</v>
      </c>
      <c r="S547" s="6">
        <v>70.795395679999999</v>
      </c>
      <c r="Y547" s="5"/>
      <c r="Z547" s="6">
        <f t="shared" si="124"/>
        <v>8.4139999809840749</v>
      </c>
      <c r="AB547" s="6">
        <v>3.91</v>
      </c>
      <c r="AC547" s="4">
        <v>0.128</v>
      </c>
      <c r="AD547" s="31" t="s">
        <v>777</v>
      </c>
      <c r="AE547" s="6">
        <v>1.17215</v>
      </c>
      <c r="AF547" s="4">
        <v>1.2E-2</v>
      </c>
      <c r="AG547" s="4">
        <f t="shared" si="116"/>
        <v>0</v>
      </c>
      <c r="AH547" s="6" t="e">
        <f t="shared" si="117"/>
        <v>#DIV/0!</v>
      </c>
      <c r="AJ547" s="6">
        <v>2.6890499999999999</v>
      </c>
      <c r="AK547" s="4">
        <f t="shared" si="123"/>
        <v>3.7983402369197693E-2</v>
      </c>
      <c r="AL547" t="s">
        <v>391</v>
      </c>
    </row>
    <row r="548" spans="1:38" x14ac:dyDescent="0.3">
      <c r="A548" t="s">
        <v>271</v>
      </c>
      <c r="B548" s="2" t="s">
        <v>272</v>
      </c>
      <c r="C548" t="s">
        <v>79</v>
      </c>
      <c r="D548" t="s">
        <v>46</v>
      </c>
      <c r="E548" s="13">
        <v>551.17999999999995</v>
      </c>
      <c r="G548" s="5">
        <v>91.44</v>
      </c>
      <c r="S548" s="6">
        <v>31.198788999999998</v>
      </c>
      <c r="Y548" s="5"/>
      <c r="Z548" s="6">
        <f t="shared" si="124"/>
        <v>5.5855876145666175</v>
      </c>
      <c r="AB548" s="6">
        <v>2</v>
      </c>
      <c r="AC548" s="4">
        <v>0.249</v>
      </c>
      <c r="AD548" s="31" t="s">
        <v>777</v>
      </c>
      <c r="AE548" s="6">
        <v>0.75844999999999996</v>
      </c>
      <c r="AF548" s="4">
        <v>0.12</v>
      </c>
      <c r="AG548" s="4">
        <f t="shared" si="116"/>
        <v>0</v>
      </c>
      <c r="AH548" s="6" t="e">
        <f t="shared" si="117"/>
        <v>#DIV/0!</v>
      </c>
      <c r="AJ548" s="6">
        <v>6.6191999999999993</v>
      </c>
      <c r="AK548" s="4">
        <f t="shared" si="123"/>
        <v>0.21216208103461964</v>
      </c>
      <c r="AL548" t="s">
        <v>388</v>
      </c>
    </row>
    <row r="549" spans="1:38" x14ac:dyDescent="0.3">
      <c r="A549" t="s">
        <v>271</v>
      </c>
      <c r="B549" s="2" t="s">
        <v>273</v>
      </c>
      <c r="C549" t="s">
        <v>79</v>
      </c>
      <c r="D549" t="s">
        <v>46</v>
      </c>
      <c r="E549" s="13">
        <v>551.17999999999995</v>
      </c>
      <c r="G549" s="5">
        <v>86.36</v>
      </c>
      <c r="S549" s="6">
        <v>31.198788999999998</v>
      </c>
      <c r="Y549" s="5"/>
      <c r="Z549" s="6">
        <f t="shared" si="124"/>
        <v>5.5855876145666175</v>
      </c>
      <c r="AB549" s="6">
        <v>2</v>
      </c>
      <c r="AC549" s="4">
        <v>0.245</v>
      </c>
      <c r="AD549" s="31" t="s">
        <v>777</v>
      </c>
      <c r="AE549" s="6">
        <v>0.75844999999999996</v>
      </c>
      <c r="AF549" s="4">
        <v>0.121</v>
      </c>
      <c r="AG549" s="4">
        <f t="shared" si="116"/>
        <v>0</v>
      </c>
      <c r="AH549" s="6" t="e">
        <f t="shared" si="117"/>
        <v>#DIV/0!</v>
      </c>
      <c r="AJ549" s="6">
        <v>6.7570999999999994</v>
      </c>
      <c r="AK549" s="4">
        <f t="shared" si="123"/>
        <v>0.21658212438950755</v>
      </c>
      <c r="AL549" t="s">
        <v>388</v>
      </c>
    </row>
    <row r="550" spans="1:38" x14ac:dyDescent="0.3">
      <c r="A550" t="s">
        <v>271</v>
      </c>
      <c r="B550" s="2" t="s">
        <v>274</v>
      </c>
      <c r="C550" t="s">
        <v>79</v>
      </c>
      <c r="D550" t="s">
        <v>46</v>
      </c>
      <c r="E550" s="13">
        <v>551.17999999999995</v>
      </c>
      <c r="G550" s="5">
        <v>93.98</v>
      </c>
      <c r="S550" s="6">
        <v>31.198788999999998</v>
      </c>
      <c r="Y550" s="5"/>
      <c r="Z550" s="6">
        <f t="shared" si="124"/>
        <v>5.5855876145666175</v>
      </c>
      <c r="AB550" s="6">
        <v>2</v>
      </c>
      <c r="AC550" s="4">
        <v>0.31</v>
      </c>
      <c r="AD550" s="31" t="s">
        <v>777</v>
      </c>
      <c r="AE550" s="6">
        <v>0.6895</v>
      </c>
      <c r="AF550" s="4">
        <v>0.14599999999999999</v>
      </c>
      <c r="AG550" s="4">
        <f t="shared" si="116"/>
        <v>0</v>
      </c>
      <c r="AH550" s="6" t="e">
        <f t="shared" si="117"/>
        <v>#DIV/0!</v>
      </c>
      <c r="AJ550" s="6">
        <v>6.3433999999999999</v>
      </c>
      <c r="AK550" s="4">
        <f t="shared" si="123"/>
        <v>0.20332199432484382</v>
      </c>
      <c r="AL550" t="s">
        <v>390</v>
      </c>
    </row>
    <row r="551" spans="1:38" x14ac:dyDescent="0.3">
      <c r="A551" t="s">
        <v>275</v>
      </c>
      <c r="B551" s="2" t="s">
        <v>277</v>
      </c>
      <c r="C551" t="s">
        <v>79</v>
      </c>
      <c r="D551" t="s">
        <v>46</v>
      </c>
      <c r="E551" s="13">
        <v>711.19999999999993</v>
      </c>
      <c r="G551" s="5">
        <v>152.39999999999998</v>
      </c>
      <c r="S551" s="6">
        <v>57.709141199999998</v>
      </c>
      <c r="Y551" s="5"/>
      <c r="Z551" s="6">
        <f t="shared" si="124"/>
        <v>7.5966532894426608</v>
      </c>
      <c r="AB551" s="6">
        <v>2.2000000000000002</v>
      </c>
      <c r="AC551" s="4">
        <v>0.66900000000000004</v>
      </c>
      <c r="AD551" s="31" t="s">
        <v>777</v>
      </c>
      <c r="AE551" s="6">
        <v>0.96530000000000005</v>
      </c>
      <c r="AF551" s="4">
        <v>0.13300000000000001</v>
      </c>
      <c r="AG551" s="4">
        <f t="shared" si="116"/>
        <v>0</v>
      </c>
      <c r="AH551" s="6" t="e">
        <f t="shared" si="117"/>
        <v>#DIV/0!</v>
      </c>
      <c r="AJ551" s="6">
        <v>4.4817499999999999</v>
      </c>
      <c r="AK551" s="4">
        <f t="shared" si="123"/>
        <v>7.7661006676009933E-2</v>
      </c>
      <c r="AL551" t="s">
        <v>390</v>
      </c>
    </row>
    <row r="552" spans="1:38" x14ac:dyDescent="0.3">
      <c r="A552" t="s">
        <v>275</v>
      </c>
      <c r="B552" s="2" t="s">
        <v>278</v>
      </c>
      <c r="C552" t="s">
        <v>79</v>
      </c>
      <c r="D552" t="s">
        <v>46</v>
      </c>
      <c r="E552" s="13">
        <v>711.19999999999993</v>
      </c>
      <c r="G552" s="5">
        <v>152.39999999999998</v>
      </c>
      <c r="S552" s="6">
        <v>57.709141199999998</v>
      </c>
      <c r="Y552" s="5"/>
      <c r="Z552" s="6">
        <f t="shared" si="124"/>
        <v>7.5966532894426608</v>
      </c>
      <c r="AB552" s="6">
        <v>2.2000000000000002</v>
      </c>
      <c r="AC552" s="4">
        <v>0.68</v>
      </c>
      <c r="AD552" s="31" t="s">
        <v>777</v>
      </c>
      <c r="AE552" s="6">
        <v>0.82739999999999991</v>
      </c>
      <c r="AF552" s="4">
        <v>0.13400000000000001</v>
      </c>
      <c r="AG552" s="4">
        <f t="shared" si="116"/>
        <v>0</v>
      </c>
      <c r="AH552" s="6" t="e">
        <f t="shared" si="117"/>
        <v>#DIV/0!</v>
      </c>
      <c r="AJ552" s="6">
        <v>4.9643999999999995</v>
      </c>
      <c r="AK552" s="4">
        <f t="shared" si="123"/>
        <v>8.6024499702657159E-2</v>
      </c>
      <c r="AL552" t="s">
        <v>390</v>
      </c>
    </row>
    <row r="553" spans="1:38" x14ac:dyDescent="0.3">
      <c r="A553" t="s">
        <v>275</v>
      </c>
      <c r="B553" s="2" t="s">
        <v>279</v>
      </c>
      <c r="C553" t="s">
        <v>79</v>
      </c>
      <c r="D553" t="s">
        <v>46</v>
      </c>
      <c r="E553" s="13">
        <v>914.4</v>
      </c>
      <c r="G553" s="5">
        <v>152.39999999999998</v>
      </c>
      <c r="S553" s="6">
        <v>62.673368400000001</v>
      </c>
      <c r="Y553" s="5"/>
      <c r="Z553" s="6">
        <f t="shared" si="124"/>
        <v>7.9166513375290188</v>
      </c>
      <c r="AB553" s="6">
        <v>2.4</v>
      </c>
      <c r="AC553" s="4">
        <v>0.66400000000000003</v>
      </c>
      <c r="AD553" s="31" t="s">
        <v>777</v>
      </c>
      <c r="AE553" s="6">
        <v>1.1032</v>
      </c>
      <c r="AF553" s="4">
        <v>0.127</v>
      </c>
      <c r="AG553" s="4">
        <f t="shared" si="116"/>
        <v>0</v>
      </c>
      <c r="AH553" s="6" t="e">
        <f t="shared" si="117"/>
        <v>#DIV/0!</v>
      </c>
      <c r="AJ553" s="6">
        <v>4.8264999999999993</v>
      </c>
      <c r="AK553" s="4">
        <f t="shared" si="123"/>
        <v>7.7010381334474423E-2</v>
      </c>
      <c r="AL553" t="s">
        <v>390</v>
      </c>
    </row>
    <row r="554" spans="1:38" x14ac:dyDescent="0.3">
      <c r="A554" t="s">
        <v>280</v>
      </c>
      <c r="B554" s="2" t="s">
        <v>281</v>
      </c>
      <c r="C554" t="s">
        <v>79</v>
      </c>
      <c r="D554" t="s">
        <v>46</v>
      </c>
      <c r="E554" s="13">
        <v>914.4</v>
      </c>
      <c r="G554" s="5">
        <v>152.39999999999998</v>
      </c>
      <c r="S554" s="6">
        <v>51.641752400000001</v>
      </c>
      <c r="Y554" s="5"/>
      <c r="Z554" s="6">
        <f t="shared" si="124"/>
        <v>7.1862196181302451</v>
      </c>
      <c r="AB554" s="6">
        <v>2.25</v>
      </c>
      <c r="AC554" s="4">
        <v>0.63800000000000001</v>
      </c>
      <c r="AD554" s="31" t="s">
        <v>777</v>
      </c>
      <c r="AE554" s="6">
        <v>0.89634999999999998</v>
      </c>
      <c r="AF554" s="4">
        <v>0.114</v>
      </c>
      <c r="AG554" s="4">
        <f t="shared" si="116"/>
        <v>0</v>
      </c>
      <c r="AH554" s="6" t="e">
        <f t="shared" si="117"/>
        <v>#DIV/0!</v>
      </c>
      <c r="AJ554" s="6">
        <v>6.8949999999999996</v>
      </c>
      <c r="AK554" s="4">
        <f t="shared" si="123"/>
        <v>0.13351599586694118</v>
      </c>
      <c r="AL554" t="s">
        <v>388</v>
      </c>
    </row>
    <row r="555" spans="1:38" x14ac:dyDescent="0.3">
      <c r="A555" t="s">
        <v>296</v>
      </c>
      <c r="B555" s="2" t="s">
        <v>297</v>
      </c>
      <c r="C555" t="s">
        <v>79</v>
      </c>
      <c r="D555" t="s">
        <v>46</v>
      </c>
      <c r="E555" s="13">
        <v>304.79999999999995</v>
      </c>
      <c r="G555" s="5">
        <v>76.199999999999989</v>
      </c>
      <c r="S555" s="6">
        <v>27.716935199999998</v>
      </c>
      <c r="Y555" s="5"/>
      <c r="Z555" s="6">
        <f t="shared" si="124"/>
        <v>5.2646875690775801</v>
      </c>
      <c r="AB555" s="6">
        <v>3.56</v>
      </c>
      <c r="AC555" s="4">
        <v>0.48200000000000004</v>
      </c>
      <c r="AD555" s="31" t="s">
        <v>777</v>
      </c>
      <c r="AE555" s="6">
        <v>0.34475</v>
      </c>
      <c r="AF555" s="4">
        <v>0.14000000000000001</v>
      </c>
      <c r="AG555" s="4">
        <f t="shared" si="116"/>
        <v>0</v>
      </c>
      <c r="AH555" s="6" t="e">
        <f t="shared" si="117"/>
        <v>#DIV/0!</v>
      </c>
      <c r="AJ555" s="6">
        <v>2.8269499999999996</v>
      </c>
      <c r="AK555" s="4">
        <f t="shared" si="123"/>
        <v>0.10199359992731086</v>
      </c>
      <c r="AL555" t="s">
        <v>391</v>
      </c>
    </row>
    <row r="556" spans="1:38" x14ac:dyDescent="0.3">
      <c r="A556" t="s">
        <v>312</v>
      </c>
      <c r="B556" s="2" t="s">
        <v>313</v>
      </c>
      <c r="C556" t="s">
        <v>79</v>
      </c>
      <c r="D556" t="s">
        <v>46</v>
      </c>
      <c r="E556" s="13">
        <v>1143</v>
      </c>
      <c r="G556" s="5">
        <v>177.79999999999998</v>
      </c>
      <c r="S556" s="6">
        <v>63.314581079999996</v>
      </c>
      <c r="Y556" s="5"/>
      <c r="Z556" s="6">
        <f t="shared" si="124"/>
        <v>7.9570460021291822</v>
      </c>
      <c r="AB556" s="6">
        <v>2.21</v>
      </c>
      <c r="AC556" s="4">
        <v>0.54400000000000004</v>
      </c>
      <c r="AD556" s="31" t="s">
        <v>777</v>
      </c>
      <c r="AE556" s="6">
        <v>8.6187499999999986</v>
      </c>
      <c r="AF556" s="4">
        <v>9.8000000000000004E-2</v>
      </c>
      <c r="AG556" s="4">
        <f t="shared" si="116"/>
        <v>0</v>
      </c>
      <c r="AH556" s="6" t="e">
        <f t="shared" si="117"/>
        <v>#DIV/0!</v>
      </c>
      <c r="AJ556" s="6">
        <v>11.51465</v>
      </c>
      <c r="AK556" s="4">
        <f t="shared" si="123"/>
        <v>0.18186411097707289</v>
      </c>
      <c r="AL556" t="s">
        <v>387</v>
      </c>
    </row>
    <row r="557" spans="1:38" x14ac:dyDescent="0.3">
      <c r="A557" t="s">
        <v>314</v>
      </c>
      <c r="B557" s="2">
        <v>1</v>
      </c>
      <c r="C557" t="s">
        <v>19</v>
      </c>
      <c r="D557" t="s">
        <v>46</v>
      </c>
      <c r="E557" s="13">
        <v>424.17999999999995</v>
      </c>
      <c r="G557" s="5">
        <v>200.66</v>
      </c>
      <c r="S557" s="6">
        <v>57.998721119999999</v>
      </c>
      <c r="Y557" s="5"/>
      <c r="Z557" s="6">
        <f t="shared" si="124"/>
        <v>7.615689142815639</v>
      </c>
      <c r="AB557" s="6">
        <v>3</v>
      </c>
      <c r="AC557" s="4">
        <v>7.6999999999999999E-2</v>
      </c>
      <c r="AD557" s="31" t="s">
        <v>777</v>
      </c>
      <c r="AE557" s="6">
        <v>0.62054999999999993</v>
      </c>
      <c r="AF557" s="4">
        <v>2.5000000000000001E-2</v>
      </c>
      <c r="AG557" s="4">
        <f t="shared" si="116"/>
        <v>0</v>
      </c>
      <c r="AH557" s="6" t="e">
        <f t="shared" si="117"/>
        <v>#DIV/0!</v>
      </c>
      <c r="AJ557" s="6">
        <v>3.2406499999999996</v>
      </c>
      <c r="AK557" s="4">
        <f t="shared" si="123"/>
        <v>5.5874507875700544E-2</v>
      </c>
      <c r="AL557" t="s">
        <v>391</v>
      </c>
    </row>
    <row r="558" spans="1:38" x14ac:dyDescent="0.3">
      <c r="A558" t="s">
        <v>315</v>
      </c>
      <c r="B558" s="2" t="s">
        <v>316</v>
      </c>
      <c r="C558" t="s">
        <v>79</v>
      </c>
      <c r="D558" t="s">
        <v>46</v>
      </c>
      <c r="E558" s="13">
        <v>711.19999999999993</v>
      </c>
      <c r="G558" s="5">
        <v>152.39999999999998</v>
      </c>
      <c r="S558" s="6">
        <v>91.976098399999998</v>
      </c>
      <c r="Y558" s="5"/>
      <c r="Z558" s="6">
        <f t="shared" si="124"/>
        <v>9.5904170086602587</v>
      </c>
      <c r="AB558" s="6">
        <v>3.62</v>
      </c>
      <c r="AC558" s="4">
        <v>0.63800000000000001</v>
      </c>
      <c r="AD558" s="31" t="s">
        <v>777</v>
      </c>
      <c r="AE558" s="6">
        <v>2.1374499999999999</v>
      </c>
      <c r="AF558" s="4">
        <v>7.2000000000000008E-2</v>
      </c>
      <c r="AG558" s="4">
        <f t="shared" si="116"/>
        <v>0</v>
      </c>
      <c r="AH558" s="6" t="e">
        <f t="shared" si="117"/>
        <v>#DIV/0!</v>
      </c>
      <c r="AJ558" s="6">
        <v>8.136099999999999</v>
      </c>
      <c r="AK558" s="4">
        <f t="shared" si="123"/>
        <v>8.8458851174752579E-2</v>
      </c>
      <c r="AL558" t="s">
        <v>388</v>
      </c>
    </row>
    <row r="559" spans="1:38" x14ac:dyDescent="0.3">
      <c r="A559" t="s">
        <v>315</v>
      </c>
      <c r="B559" s="2" t="s">
        <v>317</v>
      </c>
      <c r="C559" t="s">
        <v>79</v>
      </c>
      <c r="D559" t="s">
        <v>46</v>
      </c>
      <c r="E559" s="13">
        <v>711.19999999999993</v>
      </c>
      <c r="G559" s="5">
        <v>152.39999999999998</v>
      </c>
      <c r="S559" s="6">
        <v>111.350374</v>
      </c>
      <c r="Y559" s="5"/>
      <c r="Z559" s="6">
        <f t="shared" si="124"/>
        <v>10.552268666026277</v>
      </c>
      <c r="AB559" s="6">
        <v>3.66</v>
      </c>
      <c r="AC559" s="4">
        <v>0.63800000000000001</v>
      </c>
      <c r="AD559" s="31" t="s">
        <v>777</v>
      </c>
      <c r="AE559" s="6">
        <v>2.1374499999999999</v>
      </c>
      <c r="AF559" s="4">
        <v>5.9000000000000004E-2</v>
      </c>
      <c r="AG559" s="4">
        <f t="shared" si="116"/>
        <v>0</v>
      </c>
      <c r="AH559" s="6" t="e">
        <f t="shared" si="117"/>
        <v>#DIV/0!</v>
      </c>
      <c r="AJ559" s="6">
        <v>9.7219499999999996</v>
      </c>
      <c r="AK559" s="4">
        <f t="shared" si="123"/>
        <v>8.7309540603788177E-2</v>
      </c>
      <c r="AL559" t="s">
        <v>388</v>
      </c>
    </row>
    <row r="560" spans="1:38" x14ac:dyDescent="0.3">
      <c r="A560" t="s">
        <v>332</v>
      </c>
      <c r="B560" s="2" t="s">
        <v>333</v>
      </c>
      <c r="C560" t="s">
        <v>182</v>
      </c>
      <c r="D560" t="s">
        <v>18</v>
      </c>
      <c r="E560" s="13">
        <v>398.78</v>
      </c>
      <c r="G560" s="5">
        <v>149.86000000000001</v>
      </c>
      <c r="S560" s="6">
        <v>43.340461359999999</v>
      </c>
      <c r="Y560" s="5"/>
      <c r="Z560" s="6">
        <f t="shared" si="124"/>
        <v>6.5833472762721552</v>
      </c>
      <c r="AB560" s="6">
        <v>3.06</v>
      </c>
      <c r="AC560" s="4">
        <v>0.32700000000000001</v>
      </c>
      <c r="AD560" s="31" t="s">
        <v>777</v>
      </c>
      <c r="AE560" s="6">
        <v>0.89634999999999998</v>
      </c>
      <c r="AF560" s="4">
        <v>7.4999999999999997E-2</v>
      </c>
      <c r="AG560" s="4">
        <f t="shared" si="116"/>
        <v>0</v>
      </c>
      <c r="AH560" s="6" t="e">
        <f t="shared" si="117"/>
        <v>#DIV/0!</v>
      </c>
      <c r="AJ560" s="6">
        <v>5.7228499999999993</v>
      </c>
      <c r="AK560" s="4">
        <f t="shared" si="123"/>
        <v>0.13204404891918758</v>
      </c>
      <c r="AL560" t="s">
        <v>391</v>
      </c>
    </row>
    <row r="561" spans="1:38" x14ac:dyDescent="0.3">
      <c r="A561" t="s">
        <v>332</v>
      </c>
      <c r="B561" s="2" t="s">
        <v>334</v>
      </c>
      <c r="C561" t="s">
        <v>182</v>
      </c>
      <c r="D561" t="s">
        <v>18</v>
      </c>
      <c r="E561" s="13">
        <v>398.78</v>
      </c>
      <c r="G561" s="5">
        <v>149.86000000000001</v>
      </c>
      <c r="S561" s="6">
        <v>43.147408079999998</v>
      </c>
      <c r="Y561" s="5"/>
      <c r="Z561" s="6">
        <f t="shared" si="124"/>
        <v>6.5686686687638609</v>
      </c>
      <c r="AB561" s="6">
        <v>3.4</v>
      </c>
      <c r="AC561" s="4">
        <v>0.32700000000000001</v>
      </c>
      <c r="AD561" s="31" t="s">
        <v>777</v>
      </c>
      <c r="AE561" s="6">
        <v>1.86165</v>
      </c>
      <c r="AF561" s="4">
        <v>7.5999999999999998E-2</v>
      </c>
      <c r="AG561" s="4">
        <f t="shared" si="116"/>
        <v>0</v>
      </c>
      <c r="AH561" s="6" t="e">
        <f t="shared" si="117"/>
        <v>#DIV/0!</v>
      </c>
      <c r="AJ561" s="6">
        <v>5.5849500000000001</v>
      </c>
      <c r="AK561" s="4">
        <f t="shared" si="123"/>
        <v>0.12943882955019903</v>
      </c>
      <c r="AL561" t="s">
        <v>391</v>
      </c>
    </row>
    <row r="562" spans="1:38" x14ac:dyDescent="0.3">
      <c r="A562" t="s">
        <v>332</v>
      </c>
      <c r="B562" s="2" t="s">
        <v>335</v>
      </c>
      <c r="C562" t="s">
        <v>182</v>
      </c>
      <c r="D562" t="s">
        <v>18</v>
      </c>
      <c r="E562" s="13">
        <v>398.78</v>
      </c>
      <c r="G562" s="5">
        <v>149.86000000000001</v>
      </c>
      <c r="S562" s="6">
        <v>42.264878799999998</v>
      </c>
      <c r="Y562" s="5"/>
      <c r="Z562" s="6">
        <f t="shared" si="124"/>
        <v>6.5011444223305794</v>
      </c>
      <c r="AB562" s="6">
        <v>3.06</v>
      </c>
      <c r="AC562" s="4">
        <v>0.32700000000000001</v>
      </c>
      <c r="AD562" s="31" t="s">
        <v>777</v>
      </c>
      <c r="AE562" s="6">
        <v>0.89634999999999998</v>
      </c>
      <c r="AF562" s="4">
        <v>7.6999999999999999E-2</v>
      </c>
      <c r="AG562" s="4">
        <f t="shared" si="116"/>
        <v>0</v>
      </c>
      <c r="AH562" s="6" t="e">
        <f t="shared" si="117"/>
        <v>#DIV/0!</v>
      </c>
      <c r="AJ562" s="6">
        <v>4.61965</v>
      </c>
      <c r="AK562" s="4">
        <f t="shared" ref="AK562:AK593" si="125">+AJ562/S562</f>
        <v>0.10930233638810294</v>
      </c>
      <c r="AL562" t="s">
        <v>391</v>
      </c>
    </row>
    <row r="563" spans="1:38" x14ac:dyDescent="0.3">
      <c r="A563" t="s">
        <v>332</v>
      </c>
      <c r="B563" s="2" t="s">
        <v>336</v>
      </c>
      <c r="C563" t="s">
        <v>182</v>
      </c>
      <c r="D563" t="s">
        <v>18</v>
      </c>
      <c r="E563" s="13">
        <v>398.78</v>
      </c>
      <c r="G563" s="5">
        <v>149.86000000000001</v>
      </c>
      <c r="S563" s="6">
        <v>43.340461359999999</v>
      </c>
      <c r="Y563" s="5"/>
      <c r="Z563" s="6">
        <f t="shared" si="124"/>
        <v>6.5833472762721552</v>
      </c>
      <c r="AB563" s="6">
        <v>3.06</v>
      </c>
      <c r="AC563" s="4">
        <v>0.32700000000000001</v>
      </c>
      <c r="AD563" s="31" t="s">
        <v>777</v>
      </c>
      <c r="AE563" s="6">
        <v>1.86165</v>
      </c>
      <c r="AF563" s="4">
        <v>7.4999999999999997E-2</v>
      </c>
      <c r="AG563" s="4">
        <f t="shared" si="116"/>
        <v>0</v>
      </c>
      <c r="AH563" s="6" t="e">
        <f t="shared" si="117"/>
        <v>#DIV/0!</v>
      </c>
      <c r="AJ563" s="6">
        <v>5.5849500000000001</v>
      </c>
      <c r="AK563" s="4">
        <f t="shared" si="125"/>
        <v>0.12886226460788189</v>
      </c>
      <c r="AL563" t="s">
        <v>391</v>
      </c>
    </row>
    <row r="564" spans="1:38" x14ac:dyDescent="0.3">
      <c r="A564" t="s">
        <v>332</v>
      </c>
      <c r="B564" s="2" t="s">
        <v>337</v>
      </c>
      <c r="C564" t="s">
        <v>182</v>
      </c>
      <c r="D564" t="s">
        <v>18</v>
      </c>
      <c r="E564" s="13">
        <v>398.78</v>
      </c>
      <c r="G564" s="5">
        <v>149.86000000000001</v>
      </c>
      <c r="S564" s="6">
        <v>43.540409400000001</v>
      </c>
      <c r="Y564" s="5"/>
      <c r="Z564" s="6">
        <f t="shared" si="124"/>
        <v>6.5985156967305914</v>
      </c>
      <c r="AB564" s="6">
        <v>3.06</v>
      </c>
      <c r="AC564" s="4">
        <v>0.54500000000000004</v>
      </c>
      <c r="AD564" s="31" t="s">
        <v>777</v>
      </c>
      <c r="AE564" s="6">
        <v>0.89634999999999998</v>
      </c>
      <c r="AF564" s="4">
        <v>0.125</v>
      </c>
      <c r="AG564" s="4">
        <f t="shared" si="116"/>
        <v>0</v>
      </c>
      <c r="AH564" s="6" t="e">
        <f t="shared" si="117"/>
        <v>#DIV/0!</v>
      </c>
      <c r="AJ564" s="6">
        <v>6.1365499999999997</v>
      </c>
      <c r="AK564" s="4">
        <f t="shared" si="125"/>
        <v>0.1409391892396859</v>
      </c>
      <c r="AL564" t="s">
        <v>391</v>
      </c>
    </row>
    <row r="565" spans="1:38" x14ac:dyDescent="0.3">
      <c r="A565" t="s">
        <v>332</v>
      </c>
      <c r="B565" s="2" t="s">
        <v>338</v>
      </c>
      <c r="C565" t="s">
        <v>182</v>
      </c>
      <c r="D565" t="s">
        <v>18</v>
      </c>
      <c r="E565" s="13">
        <v>398.78</v>
      </c>
      <c r="G565" s="5">
        <v>149.86000000000001</v>
      </c>
      <c r="S565" s="6">
        <v>43.933410719999998</v>
      </c>
      <c r="Y565" s="5"/>
      <c r="Z565" s="6">
        <f t="shared" si="124"/>
        <v>6.6282283243714533</v>
      </c>
      <c r="AB565" s="6">
        <v>3.06</v>
      </c>
      <c r="AC565" s="4">
        <v>0.54500000000000004</v>
      </c>
      <c r="AD565" s="31" t="s">
        <v>777</v>
      </c>
      <c r="AE565" s="6">
        <v>1.86165</v>
      </c>
      <c r="AF565" s="4">
        <v>0.124</v>
      </c>
      <c r="AG565" s="4">
        <f t="shared" si="116"/>
        <v>0</v>
      </c>
      <c r="AH565" s="6" t="e">
        <f t="shared" si="117"/>
        <v>#DIV/0!</v>
      </c>
      <c r="AJ565" s="6">
        <v>6.8260499999999995</v>
      </c>
      <c r="AK565" s="4">
        <f t="shared" si="125"/>
        <v>0.15537263982312549</v>
      </c>
      <c r="AL565" t="s">
        <v>391</v>
      </c>
    </row>
    <row r="566" spans="1:38" x14ac:dyDescent="0.3">
      <c r="A566" t="s">
        <v>332</v>
      </c>
      <c r="B566" s="2" t="s">
        <v>339</v>
      </c>
      <c r="C566" t="s">
        <v>182</v>
      </c>
      <c r="D566" t="s">
        <v>18</v>
      </c>
      <c r="E566" s="13">
        <v>398.78</v>
      </c>
      <c r="G566" s="5">
        <v>149.86000000000001</v>
      </c>
      <c r="S566" s="6">
        <v>43.636936040000002</v>
      </c>
      <c r="Y566" s="5"/>
      <c r="Z566" s="6">
        <f t="shared" si="124"/>
        <v>6.6058259165678894</v>
      </c>
      <c r="AB566" s="6">
        <v>3.06</v>
      </c>
      <c r="AC566" s="4">
        <v>0.54500000000000004</v>
      </c>
      <c r="AD566" s="31" t="s">
        <v>777</v>
      </c>
      <c r="AE566" s="6">
        <v>0.89634999999999998</v>
      </c>
      <c r="AF566" s="4">
        <v>0.125</v>
      </c>
      <c r="AG566" s="4">
        <f t="shared" si="116"/>
        <v>0</v>
      </c>
      <c r="AH566" s="6" t="e">
        <f t="shared" si="117"/>
        <v>#DIV/0!</v>
      </c>
      <c r="AJ566" s="6">
        <v>4.4817499999999999</v>
      </c>
      <c r="AK566" s="4">
        <f t="shared" si="125"/>
        <v>0.10270542358638064</v>
      </c>
      <c r="AL566" t="s">
        <v>391</v>
      </c>
    </row>
    <row r="567" spans="1:38" x14ac:dyDescent="0.3">
      <c r="A567" t="s">
        <v>332</v>
      </c>
      <c r="B567" s="2" t="s">
        <v>340</v>
      </c>
      <c r="C567" t="s">
        <v>182</v>
      </c>
      <c r="D567" t="s">
        <v>18</v>
      </c>
      <c r="E567" s="13">
        <v>398.78</v>
      </c>
      <c r="G567" s="5">
        <v>149.86000000000001</v>
      </c>
      <c r="S567" s="6">
        <v>40.203345559999995</v>
      </c>
      <c r="Y567" s="5"/>
      <c r="Z567" s="6">
        <f t="shared" si="124"/>
        <v>6.3406108191561481</v>
      </c>
      <c r="AB567" s="6">
        <v>3.4</v>
      </c>
      <c r="AC567" s="4">
        <v>0.54500000000000004</v>
      </c>
      <c r="AD567" s="31" t="s">
        <v>777</v>
      </c>
      <c r="AE567" s="6">
        <v>1.86165</v>
      </c>
      <c r="AF567" s="4">
        <v>0.13600000000000001</v>
      </c>
      <c r="AG567" s="4">
        <f t="shared" si="116"/>
        <v>0</v>
      </c>
      <c r="AH567" s="6" t="e">
        <f t="shared" si="117"/>
        <v>#DIV/0!</v>
      </c>
      <c r="AJ567" s="6">
        <v>5.1022999999999996</v>
      </c>
      <c r="AK567" s="4">
        <f t="shared" si="125"/>
        <v>0.12691232356235779</v>
      </c>
      <c r="AL567" t="s">
        <v>391</v>
      </c>
    </row>
    <row r="568" spans="1:38" x14ac:dyDescent="0.3">
      <c r="A568" t="s">
        <v>332</v>
      </c>
      <c r="B568" s="2" t="s">
        <v>220</v>
      </c>
      <c r="C568" t="s">
        <v>19</v>
      </c>
      <c r="D568" t="s">
        <v>18</v>
      </c>
      <c r="E568" s="13">
        <v>398.78</v>
      </c>
      <c r="G568" s="5">
        <v>149.86000000000001</v>
      </c>
      <c r="S568" s="6">
        <v>44.229885400000001</v>
      </c>
      <c r="Y568" s="5"/>
      <c r="Z568" s="6">
        <f t="shared" si="124"/>
        <v>6.6505552700507646</v>
      </c>
      <c r="AB568" s="6">
        <v>3.27</v>
      </c>
      <c r="AC568" s="4">
        <v>0.218</v>
      </c>
      <c r="AD568" s="31" t="s">
        <v>777</v>
      </c>
      <c r="AE568" s="6">
        <v>0.89634999999999998</v>
      </c>
      <c r="AF568" s="4">
        <v>7.400000000000001E-2</v>
      </c>
      <c r="AG568" s="4">
        <f t="shared" si="116"/>
        <v>0</v>
      </c>
      <c r="AH568" s="6" t="e">
        <f t="shared" si="117"/>
        <v>#DIV/0!</v>
      </c>
      <c r="AJ568" s="6">
        <v>3.1027499999999999</v>
      </c>
      <c r="AK568" s="4">
        <f t="shared" si="125"/>
        <v>7.0150532201017191E-2</v>
      </c>
      <c r="AL568" t="s">
        <v>391</v>
      </c>
    </row>
    <row r="569" spans="1:38" x14ac:dyDescent="0.3">
      <c r="A569" t="s">
        <v>332</v>
      </c>
      <c r="B569" s="2" t="s">
        <v>341</v>
      </c>
      <c r="C569" t="s">
        <v>19</v>
      </c>
      <c r="D569" t="s">
        <v>18</v>
      </c>
      <c r="E569" s="13">
        <v>398.78</v>
      </c>
      <c r="G569" s="5">
        <v>149.86000000000001</v>
      </c>
      <c r="S569" s="6">
        <v>44.126463999999999</v>
      </c>
      <c r="Y569" s="5"/>
      <c r="Z569" s="6">
        <f t="shared" si="124"/>
        <v>6.6427753236128648</v>
      </c>
      <c r="AB569" s="6">
        <v>3.06</v>
      </c>
      <c r="AC569" s="4">
        <v>0.218</v>
      </c>
      <c r="AD569" s="31" t="s">
        <v>777</v>
      </c>
      <c r="AE569" s="6">
        <v>0.89634999999999998</v>
      </c>
      <c r="AF569" s="4">
        <v>7.400000000000001E-2</v>
      </c>
      <c r="AG569" s="4">
        <f t="shared" si="116"/>
        <v>0</v>
      </c>
      <c r="AH569" s="6" t="e">
        <f t="shared" si="117"/>
        <v>#DIV/0!</v>
      </c>
      <c r="AJ569" s="6">
        <v>3.65435</v>
      </c>
      <c r="AK569" s="4">
        <f t="shared" si="125"/>
        <v>8.2815382623905698E-2</v>
      </c>
      <c r="AL569" t="s">
        <v>391</v>
      </c>
    </row>
    <row r="570" spans="1:38" x14ac:dyDescent="0.3">
      <c r="A570" t="s">
        <v>332</v>
      </c>
      <c r="B570" s="2" t="s">
        <v>342</v>
      </c>
      <c r="C570" t="s">
        <v>182</v>
      </c>
      <c r="D570" t="s">
        <v>18</v>
      </c>
      <c r="E570" s="13">
        <v>398.78</v>
      </c>
      <c r="G570" s="5">
        <v>149.86000000000001</v>
      </c>
      <c r="S570" s="6">
        <v>36.280227119999999</v>
      </c>
      <c r="Y570" s="5"/>
      <c r="Z570" s="6">
        <f t="shared" si="124"/>
        <v>6.0233069920102862</v>
      </c>
      <c r="AB570" s="6">
        <v>3.06</v>
      </c>
      <c r="AC570" s="4">
        <v>0.109</v>
      </c>
      <c r="AD570" s="31" t="s">
        <v>777</v>
      </c>
      <c r="AE570" s="6">
        <v>0.89634999999999998</v>
      </c>
      <c r="AF570" s="4">
        <v>0.03</v>
      </c>
      <c r="AG570" s="4">
        <f t="shared" si="116"/>
        <v>0</v>
      </c>
      <c r="AH570" s="6" t="e">
        <f t="shared" si="117"/>
        <v>#DIV/0!</v>
      </c>
      <c r="AJ570" s="6">
        <v>4.6886000000000001</v>
      </c>
      <c r="AK570" s="4">
        <f t="shared" si="125"/>
        <v>0.12923292857269192</v>
      </c>
      <c r="AL570" t="s">
        <v>391</v>
      </c>
    </row>
    <row r="571" spans="1:38" x14ac:dyDescent="0.3">
      <c r="A571" t="s">
        <v>332</v>
      </c>
      <c r="B571" s="2" t="s">
        <v>343</v>
      </c>
      <c r="C571" t="s">
        <v>182</v>
      </c>
      <c r="D571" t="s">
        <v>18</v>
      </c>
      <c r="E571" s="13">
        <v>398.78</v>
      </c>
      <c r="G571" s="5">
        <v>149.86000000000001</v>
      </c>
      <c r="S571" s="6">
        <v>35.790699159999996</v>
      </c>
      <c r="Y571" s="5"/>
      <c r="Z571" s="6">
        <f t="shared" si="124"/>
        <v>5.9825328381881864</v>
      </c>
      <c r="AB571" s="6">
        <v>3.06</v>
      </c>
      <c r="AC571" s="4">
        <v>0.218</v>
      </c>
      <c r="AD571" s="31" t="s">
        <v>777</v>
      </c>
      <c r="AE571" s="6">
        <v>0.89634999999999998</v>
      </c>
      <c r="AF571" s="4">
        <v>6.0999999999999999E-2</v>
      </c>
      <c r="AG571" s="4">
        <f t="shared" si="116"/>
        <v>0</v>
      </c>
      <c r="AH571" s="6" t="e">
        <f t="shared" si="117"/>
        <v>#DIV/0!</v>
      </c>
      <c r="AJ571" s="6">
        <v>4.4127999999999998</v>
      </c>
      <c r="AK571" s="4">
        <f t="shared" si="125"/>
        <v>0.12329460176994207</v>
      </c>
      <c r="AL571" t="s">
        <v>391</v>
      </c>
    </row>
    <row r="572" spans="1:38" x14ac:dyDescent="0.3">
      <c r="A572" t="s">
        <v>332</v>
      </c>
      <c r="B572" s="2" t="s">
        <v>344</v>
      </c>
      <c r="C572" t="s">
        <v>182</v>
      </c>
      <c r="D572" t="s">
        <v>18</v>
      </c>
      <c r="E572" s="13">
        <v>398.78</v>
      </c>
      <c r="G572" s="5">
        <v>149.86000000000001</v>
      </c>
      <c r="S572" s="6">
        <v>42.657880120000002</v>
      </c>
      <c r="Y572" s="5"/>
      <c r="Z572" s="6">
        <f t="shared" si="124"/>
        <v>6.5313000329184083</v>
      </c>
      <c r="AB572" s="6">
        <v>3.06</v>
      </c>
      <c r="AC572" s="4">
        <v>0.218</v>
      </c>
      <c r="AD572" s="31" t="s">
        <v>777</v>
      </c>
      <c r="AE572" s="6">
        <v>0.89634999999999998</v>
      </c>
      <c r="AF572" s="4">
        <v>5.0999999999999997E-2</v>
      </c>
      <c r="AG572" s="4">
        <f t="shared" si="116"/>
        <v>0</v>
      </c>
      <c r="AH572" s="6" t="e">
        <f t="shared" si="117"/>
        <v>#DIV/0!</v>
      </c>
      <c r="AJ572" s="6">
        <v>5.6538999999999993</v>
      </c>
      <c r="AK572" s="4">
        <f t="shared" si="125"/>
        <v>0.13254057595208973</v>
      </c>
      <c r="AL572" t="s">
        <v>391</v>
      </c>
    </row>
    <row r="573" spans="1:38" x14ac:dyDescent="0.3">
      <c r="A573" t="s">
        <v>332</v>
      </c>
      <c r="B573" s="2" t="s">
        <v>345</v>
      </c>
      <c r="C573" t="s">
        <v>182</v>
      </c>
      <c r="D573" t="s">
        <v>18</v>
      </c>
      <c r="E573" s="13">
        <v>398.78</v>
      </c>
      <c r="G573" s="5">
        <v>149.86000000000001</v>
      </c>
      <c r="S573" s="6">
        <v>43.733462679999995</v>
      </c>
      <c r="Y573" s="5"/>
      <c r="Z573" s="6">
        <f t="shared" si="124"/>
        <v>6.6131280556178549</v>
      </c>
      <c r="AB573" s="6">
        <v>3.06</v>
      </c>
      <c r="AC573" s="4">
        <v>0.436</v>
      </c>
      <c r="AD573" s="31" t="s">
        <v>777</v>
      </c>
      <c r="AE573" s="6">
        <v>0.89634999999999998</v>
      </c>
      <c r="AF573" s="4">
        <v>0.1</v>
      </c>
      <c r="AG573" s="4">
        <f t="shared" si="116"/>
        <v>0</v>
      </c>
      <c r="AH573" s="6" t="e">
        <f t="shared" si="117"/>
        <v>#DIV/0!</v>
      </c>
      <c r="AJ573" s="6">
        <v>5.4470499999999999</v>
      </c>
      <c r="AK573" s="4">
        <f t="shared" si="125"/>
        <v>0.12455107979572407</v>
      </c>
      <c r="AL573" t="s">
        <v>391</v>
      </c>
    </row>
    <row r="574" spans="1:38" x14ac:dyDescent="0.3">
      <c r="A574" t="s">
        <v>332</v>
      </c>
      <c r="B574" s="2" t="s">
        <v>346</v>
      </c>
      <c r="C574" t="s">
        <v>182</v>
      </c>
      <c r="D574" t="s">
        <v>18</v>
      </c>
      <c r="E574" s="13">
        <v>398.78</v>
      </c>
      <c r="G574" s="5">
        <v>149.86000000000001</v>
      </c>
      <c r="S574" s="6">
        <v>38.927814959999999</v>
      </c>
      <c r="Y574" s="5"/>
      <c r="Z574" s="6">
        <f t="shared" si="124"/>
        <v>6.2392158930429709</v>
      </c>
      <c r="AB574" s="6">
        <v>3.06</v>
      </c>
      <c r="AC574" s="4">
        <v>0.436</v>
      </c>
      <c r="AD574" s="31" t="s">
        <v>777</v>
      </c>
      <c r="AE574" s="6">
        <v>0.89634999999999998</v>
      </c>
      <c r="AF574" s="4">
        <v>0.11199999999999999</v>
      </c>
      <c r="AG574" s="4">
        <f t="shared" si="116"/>
        <v>0</v>
      </c>
      <c r="AH574" s="6" t="e">
        <f t="shared" si="117"/>
        <v>#DIV/0!</v>
      </c>
      <c r="AJ574" s="6">
        <v>5.3780999999999999</v>
      </c>
      <c r="AK574" s="4">
        <f t="shared" si="125"/>
        <v>0.13815571219515477</v>
      </c>
      <c r="AL574" t="s">
        <v>391</v>
      </c>
    </row>
    <row r="575" spans="1:38" x14ac:dyDescent="0.3">
      <c r="A575" t="s">
        <v>332</v>
      </c>
      <c r="B575" s="2" t="s">
        <v>347</v>
      </c>
      <c r="C575" t="s">
        <v>182</v>
      </c>
      <c r="D575" t="s">
        <v>18</v>
      </c>
      <c r="E575" s="13">
        <v>398.78</v>
      </c>
      <c r="G575" s="5">
        <v>149.86000000000001</v>
      </c>
      <c r="S575" s="6">
        <v>40.203345559999995</v>
      </c>
      <c r="Y575" s="5"/>
      <c r="Z575" s="6">
        <f t="shared" si="124"/>
        <v>6.3406108191561481</v>
      </c>
      <c r="AB575" s="6">
        <v>3.06</v>
      </c>
      <c r="AC575" s="4">
        <v>0.218</v>
      </c>
      <c r="AD575" s="31" t="s">
        <v>777</v>
      </c>
      <c r="AE575" s="6">
        <v>1.86165</v>
      </c>
      <c r="AF575" s="4">
        <v>5.4000000000000006E-2</v>
      </c>
      <c r="AG575" s="4">
        <f t="shared" si="116"/>
        <v>0</v>
      </c>
      <c r="AH575" s="6" t="e">
        <f t="shared" si="117"/>
        <v>#DIV/0!</v>
      </c>
      <c r="AJ575" s="6">
        <v>4.9643999999999995</v>
      </c>
      <c r="AK575" s="4">
        <f t="shared" si="125"/>
        <v>0.12348226076337514</v>
      </c>
      <c r="AL575" t="s">
        <v>391</v>
      </c>
    </row>
    <row r="576" spans="1:38" x14ac:dyDescent="0.3">
      <c r="A576" t="s">
        <v>332</v>
      </c>
      <c r="B576" s="2" t="s">
        <v>348</v>
      </c>
      <c r="C576" t="s">
        <v>182</v>
      </c>
      <c r="D576" t="s">
        <v>18</v>
      </c>
      <c r="E576" s="13">
        <v>398.78</v>
      </c>
      <c r="G576" s="5">
        <v>149.86000000000001</v>
      </c>
      <c r="S576" s="6">
        <v>44.719413359999997</v>
      </c>
      <c r="Y576" s="5"/>
      <c r="Z576" s="6">
        <f t="shared" si="124"/>
        <v>6.6872575365391755</v>
      </c>
      <c r="AB576" s="6">
        <v>3.06</v>
      </c>
      <c r="AC576" s="4">
        <v>0.436</v>
      </c>
      <c r="AD576" s="31" t="s">
        <v>777</v>
      </c>
      <c r="AE576" s="6">
        <v>0.89634999999999998</v>
      </c>
      <c r="AF576" s="4">
        <v>9.6999999999999989E-2</v>
      </c>
      <c r="AG576" s="4">
        <f t="shared" si="116"/>
        <v>0</v>
      </c>
      <c r="AH576" s="6" t="e">
        <f t="shared" si="117"/>
        <v>#DIV/0!</v>
      </c>
      <c r="AJ576" s="6">
        <v>4.61965</v>
      </c>
      <c r="AK576" s="4">
        <f t="shared" si="125"/>
        <v>0.10330300987651418</v>
      </c>
      <c r="AL576" t="s">
        <v>391</v>
      </c>
    </row>
    <row r="577" spans="1:38" x14ac:dyDescent="0.3">
      <c r="A577" t="s">
        <v>332</v>
      </c>
      <c r="B577" s="2" t="s">
        <v>349</v>
      </c>
      <c r="C577" t="s">
        <v>182</v>
      </c>
      <c r="D577" t="s">
        <v>18</v>
      </c>
      <c r="E577" s="13">
        <v>398.78</v>
      </c>
      <c r="G577" s="5">
        <v>149.86000000000001</v>
      </c>
      <c r="S577" s="6">
        <v>41.575402799999999</v>
      </c>
      <c r="Y577" s="5"/>
      <c r="Z577" s="6">
        <f t="shared" si="124"/>
        <v>6.4478990997068184</v>
      </c>
      <c r="AB577" s="6">
        <v>3.06</v>
      </c>
      <c r="AC577" s="4">
        <v>0.109</v>
      </c>
      <c r="AD577" s="31" t="s">
        <v>777</v>
      </c>
      <c r="AE577" s="6">
        <v>1.86165</v>
      </c>
      <c r="AF577" s="4">
        <v>2.6000000000000002E-2</v>
      </c>
      <c r="AG577" s="4">
        <f t="shared" si="116"/>
        <v>0</v>
      </c>
      <c r="AH577" s="6" t="e">
        <f t="shared" si="117"/>
        <v>#DIV/0!</v>
      </c>
      <c r="AJ577" s="6">
        <v>5.1712499999999997</v>
      </c>
      <c r="AK577" s="4">
        <f t="shared" si="125"/>
        <v>0.12438243893574495</v>
      </c>
      <c r="AL577" t="s">
        <v>391</v>
      </c>
    </row>
    <row r="578" spans="1:38" x14ac:dyDescent="0.3">
      <c r="A578" t="s">
        <v>332</v>
      </c>
      <c r="B578" s="2" t="s">
        <v>350</v>
      </c>
      <c r="C578" t="s">
        <v>19</v>
      </c>
      <c r="D578" t="s">
        <v>18</v>
      </c>
      <c r="E578" s="13">
        <v>398.78</v>
      </c>
      <c r="G578" s="5">
        <v>149.86000000000001</v>
      </c>
      <c r="S578" s="6">
        <v>39.713817599999999</v>
      </c>
      <c r="Y578" s="5"/>
      <c r="Z578" s="6">
        <f t="shared" si="124"/>
        <v>6.3018900022136215</v>
      </c>
      <c r="AB578" s="6">
        <v>3.06</v>
      </c>
      <c r="AC578" s="4">
        <v>0.109</v>
      </c>
      <c r="AD578" s="31" t="s">
        <v>777</v>
      </c>
      <c r="AE578" s="6">
        <v>1.86165</v>
      </c>
      <c r="AF578" s="4">
        <v>4.0999999999999995E-2</v>
      </c>
      <c r="AG578" s="4">
        <f t="shared" ref="AG578:AG637" si="126">+(N578*T578+P578*V578)/(S578)</f>
        <v>0</v>
      </c>
      <c r="AH578" s="6" t="e">
        <f t="shared" ref="AH578:AH637" si="127">+(P578*V578)/(N578*T578+P578*V578)</f>
        <v>#DIV/0!</v>
      </c>
      <c r="AJ578" s="6">
        <v>3.9990999999999994</v>
      </c>
      <c r="AK578" s="4">
        <f t="shared" si="125"/>
        <v>0.10069794952173018</v>
      </c>
      <c r="AL578" t="s">
        <v>391</v>
      </c>
    </row>
    <row r="579" spans="1:38" x14ac:dyDescent="0.3">
      <c r="A579" t="s">
        <v>332</v>
      </c>
      <c r="B579" s="2" t="s">
        <v>351</v>
      </c>
      <c r="C579" t="s">
        <v>19</v>
      </c>
      <c r="D579" t="s">
        <v>18</v>
      </c>
      <c r="E579" s="13">
        <v>398.78</v>
      </c>
      <c r="G579" s="5">
        <v>149.86000000000001</v>
      </c>
      <c r="S579" s="6">
        <v>40.403293599999998</v>
      </c>
      <c r="Y579" s="5"/>
      <c r="Z579" s="6">
        <f t="shared" si="124"/>
        <v>6.3563585172644252</v>
      </c>
      <c r="AB579" s="6">
        <v>3.06</v>
      </c>
      <c r="AC579" s="4">
        <v>0.218</v>
      </c>
      <c r="AD579" s="31" t="s">
        <v>777</v>
      </c>
      <c r="AE579" s="6">
        <v>0.82739999999999991</v>
      </c>
      <c r="AF579" s="4">
        <v>8.1000000000000003E-2</v>
      </c>
      <c r="AG579" s="4">
        <f t="shared" si="126"/>
        <v>0</v>
      </c>
      <c r="AH579" s="6" t="e">
        <f t="shared" si="127"/>
        <v>#DIV/0!</v>
      </c>
      <c r="AJ579" s="6">
        <v>3.2406499999999996</v>
      </c>
      <c r="AK579" s="4">
        <f t="shared" si="125"/>
        <v>8.0207570008599488E-2</v>
      </c>
      <c r="AL579" t="s">
        <v>391</v>
      </c>
    </row>
    <row r="580" spans="1:38" x14ac:dyDescent="0.3">
      <c r="A580" t="s">
        <v>332</v>
      </c>
      <c r="B580" s="2" t="s">
        <v>352</v>
      </c>
      <c r="C580" t="s">
        <v>19</v>
      </c>
      <c r="D580" t="s">
        <v>18</v>
      </c>
      <c r="E580" s="13">
        <v>398.78</v>
      </c>
      <c r="G580" s="5">
        <v>149.86000000000001</v>
      </c>
      <c r="S580" s="6">
        <v>39.224289640000002</v>
      </c>
      <c r="Y580" s="5"/>
      <c r="Z580" s="6">
        <f t="shared" si="124"/>
        <v>6.2629297968283186</v>
      </c>
      <c r="AB580" s="6">
        <v>2.4900000000000002</v>
      </c>
      <c r="AC580" s="4">
        <v>0.32700000000000001</v>
      </c>
      <c r="AD580" s="31" t="s">
        <v>777</v>
      </c>
      <c r="AE580" s="6">
        <v>1.86165</v>
      </c>
      <c r="AF580" s="4">
        <v>0.125</v>
      </c>
      <c r="AG580" s="4">
        <f t="shared" si="126"/>
        <v>0</v>
      </c>
      <c r="AH580" s="6" t="e">
        <f t="shared" si="127"/>
        <v>#DIV/0!</v>
      </c>
      <c r="AJ580" s="6">
        <v>5.3780999999999999</v>
      </c>
      <c r="AK580" s="4">
        <f t="shared" si="125"/>
        <v>0.13711146968779112</v>
      </c>
      <c r="AL580" t="s">
        <v>391</v>
      </c>
    </row>
    <row r="581" spans="1:38" x14ac:dyDescent="0.3">
      <c r="A581" t="s">
        <v>332</v>
      </c>
      <c r="B581" s="2" t="s">
        <v>353</v>
      </c>
      <c r="C581" t="s">
        <v>19</v>
      </c>
      <c r="D581" t="s">
        <v>18</v>
      </c>
      <c r="E581" s="13">
        <v>398.78</v>
      </c>
      <c r="G581" s="5">
        <v>149.86000000000001</v>
      </c>
      <c r="S581" s="6">
        <v>40.892821560000002</v>
      </c>
      <c r="Y581" s="5"/>
      <c r="Z581" s="6">
        <f t="shared" si="124"/>
        <v>6.3947495306696727</v>
      </c>
      <c r="AB581" s="6">
        <v>2.4900000000000002</v>
      </c>
      <c r="AC581" s="4">
        <v>0.109</v>
      </c>
      <c r="AD581" s="31" t="s">
        <v>777</v>
      </c>
      <c r="AE581" s="6">
        <v>1.86165</v>
      </c>
      <c r="AF581" s="4">
        <v>0.04</v>
      </c>
      <c r="AG581" s="4">
        <f t="shared" si="126"/>
        <v>0</v>
      </c>
      <c r="AH581" s="6" t="e">
        <f t="shared" si="127"/>
        <v>#DIV/0!</v>
      </c>
      <c r="AJ581" s="6">
        <v>4.4817499999999999</v>
      </c>
      <c r="AK581" s="4">
        <f t="shared" si="125"/>
        <v>0.10959747527873935</v>
      </c>
      <c r="AL581" t="s">
        <v>391</v>
      </c>
    </row>
    <row r="582" spans="1:38" x14ac:dyDescent="0.3">
      <c r="A582" t="s">
        <v>332</v>
      </c>
      <c r="B582" s="2" t="s">
        <v>354</v>
      </c>
      <c r="C582" t="s">
        <v>19</v>
      </c>
      <c r="D582" t="s">
        <v>18</v>
      </c>
      <c r="E582" s="13">
        <v>398.78</v>
      </c>
      <c r="G582" s="5">
        <v>149.86000000000001</v>
      </c>
      <c r="S582" s="6">
        <v>40.892821560000002</v>
      </c>
      <c r="Y582" s="5"/>
      <c r="Z582" s="6">
        <f t="shared" si="124"/>
        <v>6.3947495306696727</v>
      </c>
      <c r="AB582" s="6">
        <v>2.4900000000000002</v>
      </c>
      <c r="AC582" s="4">
        <v>0.109</v>
      </c>
      <c r="AD582" s="31" t="s">
        <v>777</v>
      </c>
      <c r="AE582" s="6">
        <v>0.82739999999999991</v>
      </c>
      <c r="AF582" s="4">
        <v>0.04</v>
      </c>
      <c r="AG582" s="4">
        <f t="shared" si="126"/>
        <v>0</v>
      </c>
      <c r="AH582" s="6" t="e">
        <f t="shared" si="127"/>
        <v>#DIV/0!</v>
      </c>
      <c r="AJ582" s="6">
        <v>4.2059499999999996</v>
      </c>
      <c r="AK582" s="4">
        <f t="shared" si="125"/>
        <v>0.10285301526158616</v>
      </c>
      <c r="AL582" t="s">
        <v>391</v>
      </c>
    </row>
    <row r="583" spans="1:38" x14ac:dyDescent="0.3">
      <c r="A583" t="s">
        <v>363</v>
      </c>
      <c r="B583" s="2" t="s">
        <v>364</v>
      </c>
      <c r="C583" t="s">
        <v>79</v>
      </c>
      <c r="D583" t="s">
        <v>46</v>
      </c>
      <c r="E583" s="13">
        <v>1117.5999999999999</v>
      </c>
      <c r="G583" s="5">
        <v>152.39999999999998</v>
      </c>
      <c r="S583" s="6">
        <v>56.192293999999997</v>
      </c>
      <c r="Y583" s="5"/>
      <c r="Z583" s="6">
        <f t="shared" si="124"/>
        <v>7.4961519461654458</v>
      </c>
      <c r="AB583" s="6">
        <v>2.68</v>
      </c>
      <c r="AC583" s="4">
        <v>0.63800000000000001</v>
      </c>
      <c r="AD583" s="31" t="s">
        <v>777</v>
      </c>
      <c r="AE583" s="6">
        <v>3.4474999999999998</v>
      </c>
      <c r="AF583" s="4">
        <v>6.9999999999999993E-3</v>
      </c>
      <c r="AG583" s="4">
        <f t="shared" si="126"/>
        <v>0</v>
      </c>
      <c r="AH583" s="6" t="e">
        <f t="shared" si="127"/>
        <v>#DIV/0!</v>
      </c>
      <c r="AJ583" s="6">
        <v>7.8602999999999987</v>
      </c>
      <c r="AK583" s="4">
        <f t="shared" si="125"/>
        <v>0.13988216960852318</v>
      </c>
      <c r="AL583" t="s">
        <v>3</v>
      </c>
    </row>
    <row r="584" spans="1:38" x14ac:dyDescent="0.3">
      <c r="A584" t="s">
        <v>363</v>
      </c>
      <c r="B584" s="2" t="s">
        <v>366</v>
      </c>
      <c r="C584" t="s">
        <v>79</v>
      </c>
      <c r="D584" t="s">
        <v>46</v>
      </c>
      <c r="E584" s="13">
        <v>1117.5999999999999</v>
      </c>
      <c r="G584" s="5">
        <v>152.39999999999998</v>
      </c>
      <c r="S584" s="6">
        <v>76.11815039999999</v>
      </c>
      <c r="Y584" s="5"/>
      <c r="Z584" s="6">
        <f t="shared" si="124"/>
        <v>8.7245716456454172</v>
      </c>
      <c r="AB584" s="6">
        <v>2.68</v>
      </c>
      <c r="AC584" s="4">
        <v>0.63800000000000001</v>
      </c>
      <c r="AD584" s="31" t="s">
        <v>777</v>
      </c>
      <c r="AE584" s="6">
        <v>3.4474999999999998</v>
      </c>
      <c r="AF584" s="4">
        <v>5.0000000000000001E-3</v>
      </c>
      <c r="AG584" s="4">
        <f t="shared" si="126"/>
        <v>0</v>
      </c>
      <c r="AH584" s="6" t="e">
        <f t="shared" si="127"/>
        <v>#DIV/0!</v>
      </c>
      <c r="AJ584" s="6">
        <v>7.9292499999999988</v>
      </c>
      <c r="AK584" s="4">
        <f t="shared" si="125"/>
        <v>0.1041702926086864</v>
      </c>
      <c r="AL584" t="s">
        <v>3</v>
      </c>
    </row>
    <row r="585" spans="1:38" x14ac:dyDescent="0.3">
      <c r="A585" t="s">
        <v>363</v>
      </c>
      <c r="B585" s="2" t="s">
        <v>367</v>
      </c>
      <c r="C585" t="s">
        <v>79</v>
      </c>
      <c r="D585" t="s">
        <v>46</v>
      </c>
      <c r="E585" s="13">
        <v>1117.5999999999999</v>
      </c>
      <c r="G585" s="5">
        <v>152.39999999999998</v>
      </c>
      <c r="S585" s="6">
        <v>55.9854512</v>
      </c>
      <c r="Y585" s="5"/>
      <c r="Z585" s="6">
        <f t="shared" si="124"/>
        <v>7.4823426278138321</v>
      </c>
      <c r="AB585" s="6">
        <v>2.68</v>
      </c>
      <c r="AC585" s="4">
        <v>0.63800000000000001</v>
      </c>
      <c r="AD585" s="31" t="s">
        <v>777</v>
      </c>
      <c r="AE585" s="6">
        <v>6.8949999999999996</v>
      </c>
      <c r="AF585" s="4">
        <v>6.9999999999999993E-3</v>
      </c>
      <c r="AG585" s="4">
        <f t="shared" si="126"/>
        <v>0</v>
      </c>
      <c r="AH585" s="6" t="e">
        <f t="shared" si="127"/>
        <v>#DIV/0!</v>
      </c>
      <c r="AJ585" s="6">
        <v>6.6191999999999993</v>
      </c>
      <c r="AK585" s="4">
        <f t="shared" si="125"/>
        <v>0.11823071634010515</v>
      </c>
      <c r="AL585" t="s">
        <v>3</v>
      </c>
    </row>
    <row r="586" spans="1:38" x14ac:dyDescent="0.3">
      <c r="A586" t="s">
        <v>363</v>
      </c>
      <c r="B586" s="2" t="s">
        <v>368</v>
      </c>
      <c r="C586" t="s">
        <v>79</v>
      </c>
      <c r="D586" t="s">
        <v>46</v>
      </c>
      <c r="E586" s="13">
        <v>1117.5999999999999</v>
      </c>
      <c r="G586" s="5">
        <v>152.39999999999998</v>
      </c>
      <c r="S586" s="6">
        <v>68.327071599999996</v>
      </c>
      <c r="Y586" s="5"/>
      <c r="Z586" s="6">
        <f t="shared" si="124"/>
        <v>8.2660190902271697</v>
      </c>
      <c r="AB586" s="6">
        <v>2.68</v>
      </c>
      <c r="AC586" s="4">
        <v>0.63800000000000001</v>
      </c>
      <c r="AD586" s="31" t="s">
        <v>777</v>
      </c>
      <c r="AE586" s="6">
        <v>6.8949999999999996</v>
      </c>
      <c r="AF586" s="4">
        <v>6.0000000000000001E-3</v>
      </c>
      <c r="AG586" s="4">
        <f t="shared" si="126"/>
        <v>0</v>
      </c>
      <c r="AH586" s="6" t="e">
        <f t="shared" si="127"/>
        <v>#DIV/0!</v>
      </c>
      <c r="AJ586" s="6">
        <v>6.8260499999999995</v>
      </c>
      <c r="AK586" s="4">
        <f t="shared" si="125"/>
        <v>9.9902569218259893E-2</v>
      </c>
      <c r="AL586" t="s">
        <v>3</v>
      </c>
    </row>
    <row r="587" spans="1:38" x14ac:dyDescent="0.3">
      <c r="A587" t="s">
        <v>363</v>
      </c>
      <c r="B587" s="2" t="s">
        <v>369</v>
      </c>
      <c r="C587" t="s">
        <v>79</v>
      </c>
      <c r="D587" t="s">
        <v>46</v>
      </c>
      <c r="E587" s="13">
        <v>1117.5999999999999</v>
      </c>
      <c r="G587" s="5">
        <v>152.39999999999998</v>
      </c>
      <c r="S587" s="6">
        <v>76.11815039999999</v>
      </c>
      <c r="Y587" s="5"/>
      <c r="Z587" s="6">
        <f t="shared" si="124"/>
        <v>8.7245716456454172</v>
      </c>
      <c r="AB587" s="6">
        <v>2.68</v>
      </c>
      <c r="AC587" s="4">
        <v>0.63800000000000001</v>
      </c>
      <c r="AD587" s="31" t="s">
        <v>777</v>
      </c>
      <c r="AE587" s="6">
        <v>6.8949999999999996</v>
      </c>
      <c r="AF587" s="4">
        <v>5.0000000000000001E-3</v>
      </c>
      <c r="AG587" s="4">
        <f t="shared" si="126"/>
        <v>0</v>
      </c>
      <c r="AH587" s="6" t="e">
        <f t="shared" si="127"/>
        <v>#DIV/0!</v>
      </c>
      <c r="AJ587" s="6">
        <v>7.9292499999999988</v>
      </c>
      <c r="AK587" s="4">
        <f t="shared" si="125"/>
        <v>0.1041702926086864</v>
      </c>
      <c r="AL587" t="s">
        <v>3</v>
      </c>
    </row>
    <row r="588" spans="1:38" x14ac:dyDescent="0.3">
      <c r="A588" t="s">
        <v>363</v>
      </c>
      <c r="B588" s="2" t="s">
        <v>370</v>
      </c>
      <c r="C588" t="s">
        <v>79</v>
      </c>
      <c r="D588" t="s">
        <v>46</v>
      </c>
      <c r="E588" s="13">
        <v>1117.5999999999999</v>
      </c>
      <c r="G588" s="5">
        <v>152.39999999999998</v>
      </c>
      <c r="S588" s="6">
        <v>56.192293999999997</v>
      </c>
      <c r="Y588" s="5"/>
      <c r="Z588" s="6">
        <f t="shared" si="124"/>
        <v>7.4961519461654458</v>
      </c>
      <c r="AB588" s="6">
        <v>2.2599999999999998</v>
      </c>
      <c r="AC588" s="4">
        <v>0.63800000000000001</v>
      </c>
      <c r="AD588" s="31" t="s">
        <v>777</v>
      </c>
      <c r="AE588" s="6">
        <v>3.4474999999999998</v>
      </c>
      <c r="AF588" s="4">
        <v>6.9999999999999993E-3</v>
      </c>
      <c r="AG588" s="4">
        <f t="shared" si="126"/>
        <v>0</v>
      </c>
      <c r="AH588" s="6" t="e">
        <f t="shared" si="127"/>
        <v>#DIV/0!</v>
      </c>
      <c r="AJ588" s="6">
        <v>8.5497999999999994</v>
      </c>
      <c r="AK588" s="4">
        <f t="shared" si="125"/>
        <v>0.1521525353636568</v>
      </c>
      <c r="AL588" t="s">
        <v>391</v>
      </c>
    </row>
    <row r="589" spans="1:38" x14ac:dyDescent="0.3">
      <c r="A589" t="s">
        <v>363</v>
      </c>
      <c r="B589" s="2" t="s">
        <v>371</v>
      </c>
      <c r="C589" t="s">
        <v>79</v>
      </c>
      <c r="D589" t="s">
        <v>46</v>
      </c>
      <c r="E589" s="13">
        <v>1117.5999999999999</v>
      </c>
      <c r="G589" s="5">
        <v>152.39999999999998</v>
      </c>
      <c r="S589" s="6">
        <v>69.843918799999997</v>
      </c>
      <c r="Y589" s="5"/>
      <c r="Z589" s="6">
        <f t="shared" si="124"/>
        <v>8.3572674242242595</v>
      </c>
      <c r="AB589" s="6">
        <v>2.2599999999999998</v>
      </c>
      <c r="AC589" s="4">
        <v>0.63800000000000001</v>
      </c>
      <c r="AD589" s="31" t="s">
        <v>777</v>
      </c>
      <c r="AE589" s="6">
        <v>3.4474999999999998</v>
      </c>
      <c r="AF589" s="4">
        <v>6.0000000000000001E-3</v>
      </c>
      <c r="AG589" s="4">
        <f t="shared" si="126"/>
        <v>0</v>
      </c>
      <c r="AH589" s="6" t="e">
        <f t="shared" si="127"/>
        <v>#DIV/0!</v>
      </c>
      <c r="AJ589" s="6">
        <v>8.4808500000000002</v>
      </c>
      <c r="AK589" s="4">
        <f t="shared" si="125"/>
        <v>0.12142574680388639</v>
      </c>
      <c r="AL589" t="s">
        <v>391</v>
      </c>
    </row>
    <row r="590" spans="1:38" x14ac:dyDescent="0.3">
      <c r="A590" t="s">
        <v>363</v>
      </c>
      <c r="B590" s="2" t="s">
        <v>372</v>
      </c>
      <c r="C590" t="s">
        <v>79</v>
      </c>
      <c r="D590" t="s">
        <v>46</v>
      </c>
      <c r="E590" s="13">
        <v>1117.5999999999999</v>
      </c>
      <c r="G590" s="5">
        <v>152.39999999999998</v>
      </c>
      <c r="S590" s="6">
        <v>76.11815039999999</v>
      </c>
      <c r="Y590" s="5"/>
      <c r="Z590" s="6">
        <f t="shared" si="124"/>
        <v>8.7245716456454172</v>
      </c>
      <c r="AB590" s="6">
        <v>2.2599999999999998</v>
      </c>
      <c r="AC590" s="4">
        <v>0.63800000000000001</v>
      </c>
      <c r="AD590" s="31" t="s">
        <v>777</v>
      </c>
      <c r="AE590" s="6">
        <v>3.4474999999999998</v>
      </c>
      <c r="AF590" s="4">
        <v>5.0000000000000001E-3</v>
      </c>
      <c r="AG590" s="4">
        <f t="shared" si="126"/>
        <v>0</v>
      </c>
      <c r="AH590" s="6" t="e">
        <f t="shared" si="127"/>
        <v>#DIV/0!</v>
      </c>
      <c r="AJ590" s="6">
        <v>7.7913499999999987</v>
      </c>
      <c r="AK590" s="4">
        <f t="shared" si="125"/>
        <v>0.10235863534592664</v>
      </c>
      <c r="AL590" t="s">
        <v>391</v>
      </c>
    </row>
    <row r="591" spans="1:38" x14ac:dyDescent="0.3">
      <c r="A591" t="s">
        <v>363</v>
      </c>
      <c r="B591" s="2" t="s">
        <v>373</v>
      </c>
      <c r="C591" t="s">
        <v>79</v>
      </c>
      <c r="D591" t="s">
        <v>46</v>
      </c>
      <c r="E591" s="13">
        <v>1117.5999999999999</v>
      </c>
      <c r="G591" s="5">
        <v>152.39999999999998</v>
      </c>
      <c r="S591" s="6">
        <v>55.9854512</v>
      </c>
      <c r="Y591" s="5"/>
      <c r="Z591" s="6">
        <f t="shared" si="124"/>
        <v>7.4823426278138321</v>
      </c>
      <c r="AB591" s="6">
        <v>2.2599999999999998</v>
      </c>
      <c r="AC591" s="4">
        <v>0.63800000000000001</v>
      </c>
      <c r="AD591" s="31" t="s">
        <v>777</v>
      </c>
      <c r="AE591" s="6">
        <v>6.8949999999999996</v>
      </c>
      <c r="AF591" s="4">
        <v>6.9999999999999993E-3</v>
      </c>
      <c r="AG591" s="4">
        <f t="shared" si="126"/>
        <v>0</v>
      </c>
      <c r="AH591" s="6" t="e">
        <f t="shared" si="127"/>
        <v>#DIV/0!</v>
      </c>
      <c r="AJ591" s="6">
        <v>7.2397499999999999</v>
      </c>
      <c r="AK591" s="4">
        <f t="shared" si="125"/>
        <v>0.12931484599699003</v>
      </c>
      <c r="AL591" t="s">
        <v>391</v>
      </c>
    </row>
    <row r="592" spans="1:38" x14ac:dyDescent="0.3">
      <c r="A592" t="s">
        <v>363</v>
      </c>
      <c r="B592" s="2" t="s">
        <v>374</v>
      </c>
      <c r="C592" t="s">
        <v>79</v>
      </c>
      <c r="D592" t="s">
        <v>46</v>
      </c>
      <c r="E592" s="13">
        <v>1117.5999999999999</v>
      </c>
      <c r="G592" s="5">
        <v>152.39999999999998</v>
      </c>
      <c r="S592" s="6">
        <v>68.327071599999996</v>
      </c>
      <c r="Y592" s="5"/>
      <c r="Z592" s="6">
        <f t="shared" si="124"/>
        <v>8.2660190902271697</v>
      </c>
      <c r="AB592" s="6">
        <v>2.2599999999999998</v>
      </c>
      <c r="AC592" s="4">
        <v>0.63800000000000001</v>
      </c>
      <c r="AD592" s="31" t="s">
        <v>777</v>
      </c>
      <c r="AE592" s="6">
        <v>6.8949999999999996</v>
      </c>
      <c r="AF592" s="4">
        <v>6.0000000000000001E-3</v>
      </c>
      <c r="AG592" s="4">
        <f t="shared" si="126"/>
        <v>0</v>
      </c>
      <c r="AH592" s="6" t="e">
        <f t="shared" si="127"/>
        <v>#DIV/0!</v>
      </c>
      <c r="AJ592" s="6">
        <v>6.9639499999999996</v>
      </c>
      <c r="AK592" s="4">
        <f t="shared" si="125"/>
        <v>0.1019208029398409</v>
      </c>
      <c r="AL592" t="s">
        <v>391</v>
      </c>
    </row>
    <row r="593" spans="1:38" x14ac:dyDescent="0.3">
      <c r="A593" t="s">
        <v>363</v>
      </c>
      <c r="B593" s="2" t="s">
        <v>375</v>
      </c>
      <c r="C593" t="s">
        <v>79</v>
      </c>
      <c r="D593" t="s">
        <v>46</v>
      </c>
      <c r="E593" s="13">
        <v>1117.5999999999999</v>
      </c>
      <c r="G593" s="5">
        <v>152.39999999999998</v>
      </c>
      <c r="S593" s="6">
        <v>76.11815039999999</v>
      </c>
      <c r="Y593" s="5"/>
      <c r="Z593" s="6">
        <f t="shared" si="124"/>
        <v>8.7245716456454172</v>
      </c>
      <c r="AB593" s="6">
        <v>2.2599999999999998</v>
      </c>
      <c r="AC593" s="4">
        <v>0.63800000000000001</v>
      </c>
      <c r="AD593" s="31" t="s">
        <v>777</v>
      </c>
      <c r="AE593" s="6">
        <v>6.8949999999999996</v>
      </c>
      <c r="AF593" s="4">
        <v>5.0000000000000001E-3</v>
      </c>
      <c r="AG593" s="4">
        <f t="shared" si="126"/>
        <v>0</v>
      </c>
      <c r="AH593" s="6" t="e">
        <f t="shared" si="127"/>
        <v>#DIV/0!</v>
      </c>
      <c r="AJ593" s="6">
        <v>8.136099999999999</v>
      </c>
      <c r="AK593" s="4">
        <f t="shared" si="125"/>
        <v>0.10688777850282605</v>
      </c>
      <c r="AL593" t="s">
        <v>391</v>
      </c>
    </row>
    <row r="594" spans="1:38" x14ac:dyDescent="0.3">
      <c r="A594" t="s">
        <v>376</v>
      </c>
      <c r="B594" s="2" t="s">
        <v>377</v>
      </c>
      <c r="C594" t="s">
        <v>79</v>
      </c>
      <c r="D594" t="s">
        <v>46</v>
      </c>
      <c r="E594" s="13">
        <v>701.04</v>
      </c>
      <c r="G594" s="5">
        <v>149.86000000000001</v>
      </c>
      <c r="S594" s="6">
        <v>106.29651491999999</v>
      </c>
      <c r="Y594" s="5"/>
      <c r="Z594" s="6">
        <f t="shared" si="124"/>
        <v>10.310020122191808</v>
      </c>
      <c r="AB594" s="6">
        <v>2.71</v>
      </c>
      <c r="AC594" s="4">
        <v>0.6</v>
      </c>
      <c r="AD594" s="31" t="s">
        <v>777</v>
      </c>
      <c r="AE594" s="6">
        <v>0.89634999999999998</v>
      </c>
      <c r="AF594" s="4">
        <v>4.2999999999999997E-2</v>
      </c>
      <c r="AG594" s="4">
        <f t="shared" si="126"/>
        <v>0</v>
      </c>
      <c r="AH594" s="6" t="e">
        <f t="shared" si="127"/>
        <v>#DIV/0!</v>
      </c>
      <c r="AJ594" s="6">
        <v>4.3438499999999998</v>
      </c>
      <c r="AK594" s="4">
        <f t="shared" ref="AK594:AK625" si="128">+AJ594/S594</f>
        <v>4.0865403755421637E-2</v>
      </c>
      <c r="AL594" t="s">
        <v>391</v>
      </c>
    </row>
    <row r="595" spans="1:38" x14ac:dyDescent="0.3">
      <c r="A595" s="19" t="s">
        <v>378</v>
      </c>
      <c r="B595" s="28" t="s">
        <v>379</v>
      </c>
      <c r="C595" t="s">
        <v>182</v>
      </c>
      <c r="D595" t="s">
        <v>46</v>
      </c>
      <c r="E595" s="13">
        <v>490.21999999999997</v>
      </c>
      <c r="G595" s="5">
        <v>96.52</v>
      </c>
      <c r="S595" s="6">
        <v>38.100443759999997</v>
      </c>
      <c r="Y595" s="5"/>
      <c r="Z595" s="6">
        <f t="shared" ref="Z595:Z637" si="129">+SQRT(S595)</f>
        <v>6.17255569112179</v>
      </c>
      <c r="AB595" s="6">
        <v>2.76</v>
      </c>
      <c r="AC595" s="4">
        <v>0.7</v>
      </c>
      <c r="AD595" s="31" t="s">
        <v>777</v>
      </c>
      <c r="AE595" s="6">
        <v>0.96530000000000005</v>
      </c>
      <c r="AF595" s="4">
        <v>7.400000000000001E-2</v>
      </c>
      <c r="AG595" s="4">
        <f t="shared" si="126"/>
        <v>0</v>
      </c>
      <c r="AH595" s="6" t="e">
        <f t="shared" si="127"/>
        <v>#DIV/0!</v>
      </c>
      <c r="AJ595" s="6">
        <v>5.4470499999999999</v>
      </c>
      <c r="AK595" s="4">
        <f t="shared" si="128"/>
        <v>0.14296552644666627</v>
      </c>
      <c r="AL595" t="s">
        <v>391</v>
      </c>
    </row>
    <row r="596" spans="1:38" x14ac:dyDescent="0.3">
      <c r="A596" s="19" t="s">
        <v>378</v>
      </c>
      <c r="B596" s="28" t="s">
        <v>380</v>
      </c>
      <c r="C596" t="s">
        <v>182</v>
      </c>
      <c r="D596" t="s">
        <v>46</v>
      </c>
      <c r="E596" s="13">
        <v>490.21999999999997</v>
      </c>
      <c r="G596" s="5">
        <v>96.52</v>
      </c>
      <c r="S596" s="6">
        <v>33.301690799999996</v>
      </c>
      <c r="Y596" s="5"/>
      <c r="Z596" s="6">
        <f t="shared" si="129"/>
        <v>5.7707617174858292</v>
      </c>
      <c r="AB596" s="6">
        <v>2.76</v>
      </c>
      <c r="AC596" s="4">
        <v>0.7</v>
      </c>
      <c r="AD596" s="31" t="s">
        <v>777</v>
      </c>
      <c r="AE596" s="6">
        <v>0.62054999999999993</v>
      </c>
      <c r="AF596" s="4">
        <v>8.4000000000000005E-2</v>
      </c>
      <c r="AG596" s="4">
        <f t="shared" si="126"/>
        <v>0</v>
      </c>
      <c r="AH596" s="6" t="e">
        <f t="shared" si="127"/>
        <v>#DIV/0!</v>
      </c>
      <c r="AJ596" s="6">
        <v>6.4812999999999992</v>
      </c>
      <c r="AK596" s="4">
        <f t="shared" si="128"/>
        <v>0.19462375165647747</v>
      </c>
      <c r="AL596" t="s">
        <v>391</v>
      </c>
    </row>
    <row r="597" spans="1:38" x14ac:dyDescent="0.3">
      <c r="A597" s="19" t="s">
        <v>378</v>
      </c>
      <c r="B597" s="28" t="s">
        <v>381</v>
      </c>
      <c r="C597" t="s">
        <v>182</v>
      </c>
      <c r="D597" t="s">
        <v>46</v>
      </c>
      <c r="E597" s="13">
        <v>490.21999999999997</v>
      </c>
      <c r="G597" s="5">
        <v>96.52</v>
      </c>
      <c r="S597" s="6">
        <v>31.502158439999999</v>
      </c>
      <c r="Y597" s="5"/>
      <c r="Z597" s="6">
        <f t="shared" si="129"/>
        <v>5.6126783659853521</v>
      </c>
      <c r="AB597" s="6">
        <v>2.76</v>
      </c>
      <c r="AC597" s="4">
        <v>0.7</v>
      </c>
      <c r="AD597" s="31" t="s">
        <v>777</v>
      </c>
      <c r="AE597" s="6">
        <v>0.82739999999999991</v>
      </c>
      <c r="AF597" s="4">
        <v>8.900000000000001E-2</v>
      </c>
      <c r="AG597" s="4">
        <f t="shared" si="126"/>
        <v>0</v>
      </c>
      <c r="AH597" s="6" t="e">
        <f t="shared" si="127"/>
        <v>#DIV/0!</v>
      </c>
      <c r="AJ597" s="6">
        <v>6.2054999999999998</v>
      </c>
      <c r="AK597" s="4">
        <f t="shared" si="128"/>
        <v>0.19698650210966306</v>
      </c>
      <c r="AL597" t="s">
        <v>391</v>
      </c>
    </row>
    <row r="598" spans="1:38" x14ac:dyDescent="0.3">
      <c r="A598" s="19" t="s">
        <v>378</v>
      </c>
      <c r="B598" s="28" t="s">
        <v>383</v>
      </c>
      <c r="C598" t="s">
        <v>182</v>
      </c>
      <c r="D598" t="s">
        <v>46</v>
      </c>
      <c r="E598" s="13">
        <v>490.21999999999997</v>
      </c>
      <c r="G598" s="5">
        <v>96.52</v>
      </c>
      <c r="S598" s="6">
        <v>34.301431000000001</v>
      </c>
      <c r="Y598" s="5"/>
      <c r="Z598" s="6">
        <f>+SQRT(S598)</f>
        <v>5.8567423539028933</v>
      </c>
      <c r="AB598" s="6">
        <v>2.76</v>
      </c>
      <c r="AC598" s="4">
        <v>0.7</v>
      </c>
      <c r="AD598" s="31" t="s">
        <v>777</v>
      </c>
      <c r="AE598" s="6">
        <v>0.89634999999999998</v>
      </c>
      <c r="AF598" s="4">
        <v>8.199999999999999E-2</v>
      </c>
      <c r="AG598" s="4">
        <f t="shared" si="126"/>
        <v>0</v>
      </c>
      <c r="AH598" s="6" t="e">
        <f t="shared" si="127"/>
        <v>#DIV/0!</v>
      </c>
      <c r="AJ598" s="6">
        <v>6.3433999999999999</v>
      </c>
      <c r="AK598" s="4">
        <f t="shared" si="128"/>
        <v>0.1849310601648077</v>
      </c>
      <c r="AL598" t="s">
        <v>391</v>
      </c>
    </row>
    <row r="599" spans="1:38" x14ac:dyDescent="0.3">
      <c r="A599" t="s">
        <v>378</v>
      </c>
      <c r="B599" s="2" t="s">
        <v>382</v>
      </c>
      <c r="C599" t="s">
        <v>182</v>
      </c>
      <c r="D599" t="s">
        <v>46</v>
      </c>
      <c r="E599" s="13">
        <v>490.21999999999997</v>
      </c>
      <c r="G599" s="5">
        <v>96.52</v>
      </c>
      <c r="S599" s="6">
        <v>32.50189864</v>
      </c>
      <c r="Y599" s="5"/>
      <c r="Z599" s="6">
        <f t="shared" si="129"/>
        <v>5.701043644807501</v>
      </c>
      <c r="AB599" s="6">
        <v>2.76</v>
      </c>
      <c r="AC599" s="4">
        <v>0.7</v>
      </c>
      <c r="AD599" s="31" t="s">
        <v>777</v>
      </c>
      <c r="AE599" s="6">
        <v>0.62054999999999993</v>
      </c>
      <c r="AF599" s="4">
        <v>8.5999999999999993E-2</v>
      </c>
      <c r="AG599" s="4">
        <f t="shared" si="126"/>
        <v>0</v>
      </c>
      <c r="AH599" s="6" t="e">
        <f t="shared" si="127"/>
        <v>#DIV/0!</v>
      </c>
      <c r="AJ599" s="6">
        <v>6.3433999999999999</v>
      </c>
      <c r="AK599" s="4">
        <f t="shared" si="128"/>
        <v>0.19517013668220584</v>
      </c>
      <c r="AL599" t="s">
        <v>391</v>
      </c>
    </row>
    <row r="600" spans="1:38" x14ac:dyDescent="0.3">
      <c r="A600" t="s">
        <v>197</v>
      </c>
      <c r="B600" s="2" t="s">
        <v>198</v>
      </c>
      <c r="C600" t="s">
        <v>79</v>
      </c>
      <c r="D600" t="s">
        <v>46</v>
      </c>
      <c r="E600" s="13">
        <v>1320.8</v>
      </c>
      <c r="G600" s="5">
        <v>177.79999999999998</v>
      </c>
      <c r="S600" s="6">
        <v>38.817498799999996</v>
      </c>
      <c r="Y600" s="5"/>
      <c r="Z600" s="6">
        <f t="shared" si="129"/>
        <v>6.2303690741399897</v>
      </c>
      <c r="AB600" s="6">
        <v>3.5</v>
      </c>
      <c r="AC600" s="4">
        <v>0.66299999999999992</v>
      </c>
      <c r="AD600" s="31" t="s">
        <v>777</v>
      </c>
      <c r="AE600" s="6">
        <v>1.2410999999999999</v>
      </c>
      <c r="AF600" s="4">
        <v>4.5999999999999999E-2</v>
      </c>
      <c r="AG600" s="4">
        <f t="shared" si="126"/>
        <v>0</v>
      </c>
      <c r="AH600" s="6" t="e">
        <f t="shared" si="127"/>
        <v>#DIV/0!</v>
      </c>
      <c r="AI600">
        <v>142</v>
      </c>
      <c r="AJ600" s="6">
        <v>3.1717</v>
      </c>
      <c r="AK600" s="4">
        <f t="shared" si="128"/>
        <v>8.1707995055054924E-2</v>
      </c>
      <c r="AL600" t="s">
        <v>388</v>
      </c>
    </row>
    <row r="601" spans="1:38" x14ac:dyDescent="0.3">
      <c r="A601" t="s">
        <v>197</v>
      </c>
      <c r="B601" s="2" t="s">
        <v>199</v>
      </c>
      <c r="C601" t="s">
        <v>79</v>
      </c>
      <c r="D601" t="s">
        <v>46</v>
      </c>
      <c r="E601" s="13">
        <v>1320.8</v>
      </c>
      <c r="G601" s="5">
        <v>177.79999999999998</v>
      </c>
      <c r="S601" s="6">
        <v>38.817498799999996</v>
      </c>
      <c r="Y601" s="5"/>
      <c r="Z601" s="6">
        <f t="shared" si="129"/>
        <v>6.2303690741399897</v>
      </c>
      <c r="AB601" s="6">
        <v>3.5</v>
      </c>
      <c r="AC601" s="4">
        <v>0.66299999999999992</v>
      </c>
      <c r="AD601" s="31" t="s">
        <v>777</v>
      </c>
      <c r="AE601" s="6">
        <v>1.2410999999999999</v>
      </c>
      <c r="AF601" s="4">
        <v>4.5999999999999999E-2</v>
      </c>
      <c r="AG601" s="4">
        <f t="shared" si="126"/>
        <v>0</v>
      </c>
      <c r="AH601" s="6" t="e">
        <f t="shared" si="127"/>
        <v>#DIV/0!</v>
      </c>
      <c r="AJ601" s="6">
        <v>3.5164499999999999</v>
      </c>
      <c r="AK601" s="4">
        <f t="shared" si="128"/>
        <v>9.0589298865386969E-2</v>
      </c>
      <c r="AL601" t="s">
        <v>388</v>
      </c>
    </row>
    <row r="602" spans="1:38" x14ac:dyDescent="0.3">
      <c r="A602" t="s">
        <v>200</v>
      </c>
      <c r="B602" s="2" t="s">
        <v>201</v>
      </c>
      <c r="C602" t="s">
        <v>79</v>
      </c>
      <c r="D602" t="s">
        <v>46</v>
      </c>
      <c r="E602" s="13">
        <v>457.2</v>
      </c>
      <c r="G602" s="5">
        <v>76.199999999999989</v>
      </c>
      <c r="S602" s="6">
        <v>45.850153999999996</v>
      </c>
      <c r="Y602" s="5"/>
      <c r="Z602" s="6">
        <f t="shared" si="129"/>
        <v>6.7712741784689232</v>
      </c>
      <c r="AB602" s="6">
        <v>3.04</v>
      </c>
      <c r="AC602" s="4">
        <v>0.48799999999999999</v>
      </c>
      <c r="AD602" s="31" t="s">
        <v>777</v>
      </c>
      <c r="AE602" s="6">
        <v>0.82739999999999991</v>
      </c>
      <c r="AF602" s="4">
        <v>0.16200000000000001</v>
      </c>
      <c r="AG602" s="4">
        <f t="shared" si="126"/>
        <v>0</v>
      </c>
      <c r="AH602" s="6" t="e">
        <f t="shared" si="127"/>
        <v>#DIV/0!</v>
      </c>
      <c r="AJ602" s="6">
        <v>4.6886000000000001</v>
      </c>
      <c r="AK602" s="4">
        <f t="shared" si="128"/>
        <v>0.10225919851872255</v>
      </c>
      <c r="AL602" t="s">
        <v>387</v>
      </c>
    </row>
    <row r="603" spans="1:38" x14ac:dyDescent="0.3">
      <c r="A603" t="s">
        <v>200</v>
      </c>
      <c r="B603" s="2" t="s">
        <v>202</v>
      </c>
      <c r="C603" t="s">
        <v>79</v>
      </c>
      <c r="D603" t="s">
        <v>46</v>
      </c>
      <c r="E603" s="13">
        <v>457.2</v>
      </c>
      <c r="G603" s="5">
        <v>76.199999999999989</v>
      </c>
      <c r="S603" s="6">
        <v>45.160677999999997</v>
      </c>
      <c r="Y603" s="5"/>
      <c r="Z603" s="6">
        <f t="shared" si="129"/>
        <v>6.7201694919101556</v>
      </c>
      <c r="AB603" s="6">
        <v>2.5299999999999998</v>
      </c>
      <c r="AC603" s="4">
        <v>0.45899999999999996</v>
      </c>
      <c r="AD603" s="31" t="s">
        <v>777</v>
      </c>
      <c r="AE603" s="6">
        <v>0.82739999999999991</v>
      </c>
      <c r="AF603" s="4">
        <v>0.155</v>
      </c>
      <c r="AG603" s="4">
        <f t="shared" si="126"/>
        <v>0</v>
      </c>
      <c r="AH603" s="6" t="e">
        <f t="shared" si="127"/>
        <v>#DIV/0!</v>
      </c>
      <c r="AJ603" s="6">
        <v>5.7917999999999994</v>
      </c>
      <c r="AK603" s="4">
        <f t="shared" si="128"/>
        <v>0.12824873886968657</v>
      </c>
      <c r="AL603" t="s">
        <v>387</v>
      </c>
    </row>
    <row r="604" spans="1:38" x14ac:dyDescent="0.3">
      <c r="A604" t="s">
        <v>200</v>
      </c>
      <c r="B604" s="2" t="s">
        <v>203</v>
      </c>
      <c r="C604" t="s">
        <v>79</v>
      </c>
      <c r="D604" t="s">
        <v>46</v>
      </c>
      <c r="E604" s="13">
        <v>457.2</v>
      </c>
      <c r="G604" s="5">
        <v>76.199999999999989</v>
      </c>
      <c r="S604" s="6">
        <v>43.712778399999998</v>
      </c>
      <c r="Y604" s="5"/>
      <c r="Z604" s="6">
        <f t="shared" si="129"/>
        <v>6.6115639904639805</v>
      </c>
      <c r="AB604" s="6">
        <v>3.16</v>
      </c>
      <c r="AC604" s="4">
        <v>0.503</v>
      </c>
      <c r="AD604" s="31" t="s">
        <v>777</v>
      </c>
      <c r="AE604" s="6">
        <v>0.82739999999999991</v>
      </c>
      <c r="AF604" s="4">
        <v>0.17600000000000002</v>
      </c>
      <c r="AG604" s="4">
        <f t="shared" si="126"/>
        <v>0</v>
      </c>
      <c r="AH604" s="6" t="e">
        <f t="shared" si="127"/>
        <v>#DIV/0!</v>
      </c>
      <c r="AJ604" s="6">
        <v>5.516</v>
      </c>
      <c r="AK604" s="4">
        <f t="shared" si="128"/>
        <v>0.12618735760799868</v>
      </c>
      <c r="AL604" t="s">
        <v>390</v>
      </c>
    </row>
    <row r="605" spans="1:38" x14ac:dyDescent="0.3">
      <c r="A605" t="s">
        <v>200</v>
      </c>
      <c r="B605" s="2" t="s">
        <v>204</v>
      </c>
      <c r="C605" t="s">
        <v>79</v>
      </c>
      <c r="D605" t="s">
        <v>46</v>
      </c>
      <c r="E605" s="13">
        <v>457.2</v>
      </c>
      <c r="G605" s="5">
        <v>76.199999999999989</v>
      </c>
      <c r="S605" s="6">
        <v>51.090171599999998</v>
      </c>
      <c r="Y605" s="5"/>
      <c r="Z605" s="6">
        <f t="shared" si="129"/>
        <v>7.1477389152094801</v>
      </c>
      <c r="AB605" s="6">
        <v>3.16</v>
      </c>
      <c r="AC605" s="4">
        <v>0.47799999999999998</v>
      </c>
      <c r="AD605" s="31" t="s">
        <v>777</v>
      </c>
      <c r="AE605" s="6">
        <v>1.1032</v>
      </c>
      <c r="AF605" s="4">
        <v>0.14300000000000002</v>
      </c>
      <c r="AG605" s="4">
        <f t="shared" si="126"/>
        <v>0</v>
      </c>
      <c r="AH605" s="6" t="e">
        <f t="shared" si="127"/>
        <v>#DIV/0!</v>
      </c>
      <c r="AJ605" s="6">
        <v>5.7917999999999994</v>
      </c>
      <c r="AK605" s="4">
        <f t="shared" si="128"/>
        <v>0.11336426985107248</v>
      </c>
      <c r="AL605" t="s">
        <v>390</v>
      </c>
    </row>
    <row r="606" spans="1:38" x14ac:dyDescent="0.3">
      <c r="A606" t="s">
        <v>200</v>
      </c>
      <c r="B606" s="2" t="s">
        <v>205</v>
      </c>
      <c r="C606" t="s">
        <v>79</v>
      </c>
      <c r="D606" t="s">
        <v>46</v>
      </c>
      <c r="E606" s="13">
        <v>457.2</v>
      </c>
      <c r="G606" s="5">
        <v>76.199999999999989</v>
      </c>
      <c r="S606" s="6">
        <v>45.850153999999996</v>
      </c>
      <c r="Y606" s="5"/>
      <c r="Z606" s="6">
        <f t="shared" si="129"/>
        <v>6.7712741784689232</v>
      </c>
      <c r="AB606" s="6">
        <v>3.04</v>
      </c>
      <c r="AC606" s="4">
        <v>0.48799999999999999</v>
      </c>
      <c r="AD606" s="31" t="s">
        <v>777</v>
      </c>
      <c r="AE606" s="6">
        <v>0.82739999999999991</v>
      </c>
      <c r="AF606" s="4">
        <v>0.16200000000000001</v>
      </c>
      <c r="AG606" s="4">
        <f t="shared" si="126"/>
        <v>0</v>
      </c>
      <c r="AH606" s="6" t="e">
        <f t="shared" si="127"/>
        <v>#DIV/0!</v>
      </c>
      <c r="AJ606" s="6">
        <v>5.4470499999999999</v>
      </c>
      <c r="AK606" s="4">
        <f t="shared" si="128"/>
        <v>0.11880112769086883</v>
      </c>
      <c r="AL606" t="s">
        <v>387</v>
      </c>
    </row>
    <row r="607" spans="1:38" x14ac:dyDescent="0.3">
      <c r="A607" t="s">
        <v>200</v>
      </c>
      <c r="B607" s="2" t="s">
        <v>206</v>
      </c>
      <c r="C607" t="s">
        <v>79</v>
      </c>
      <c r="D607" t="s">
        <v>46</v>
      </c>
      <c r="E607" s="13">
        <v>457.2</v>
      </c>
      <c r="G607" s="5">
        <v>76.199999999999989</v>
      </c>
      <c r="S607" s="6">
        <v>45.160677999999997</v>
      </c>
      <c r="Y607" s="5"/>
      <c r="Z607" s="6">
        <f t="shared" si="129"/>
        <v>6.7201694919101556</v>
      </c>
      <c r="AB607" s="6">
        <v>2.5299999999999998</v>
      </c>
      <c r="AC607" s="4">
        <v>0.45899999999999996</v>
      </c>
      <c r="AD607" s="31" t="s">
        <v>777</v>
      </c>
      <c r="AE607" s="6">
        <v>1.3100499999999999</v>
      </c>
      <c r="AF607" s="4">
        <v>0.155</v>
      </c>
      <c r="AG607" s="4">
        <f t="shared" si="126"/>
        <v>0</v>
      </c>
      <c r="AH607" s="6" t="e">
        <f t="shared" si="127"/>
        <v>#DIV/0!</v>
      </c>
      <c r="AJ607" s="6">
        <v>6.9639499999999996</v>
      </c>
      <c r="AK607" s="4">
        <f t="shared" si="128"/>
        <v>0.15420384078378982</v>
      </c>
      <c r="AL607" t="s">
        <v>390</v>
      </c>
    </row>
    <row r="608" spans="1:38" x14ac:dyDescent="0.3">
      <c r="A608" t="s">
        <v>200</v>
      </c>
      <c r="B608" s="2" t="s">
        <v>207</v>
      </c>
      <c r="C608" t="s">
        <v>79</v>
      </c>
      <c r="D608" t="s">
        <v>46</v>
      </c>
      <c r="E608" s="13">
        <v>457.2</v>
      </c>
      <c r="G608" s="5">
        <v>76.199999999999989</v>
      </c>
      <c r="S608" s="6">
        <v>47.1601584</v>
      </c>
      <c r="Y608" s="5"/>
      <c r="Z608" s="6">
        <f t="shared" si="129"/>
        <v>6.8673254182396217</v>
      </c>
      <c r="AB608" s="6">
        <v>2.5299999999999998</v>
      </c>
      <c r="AC608" s="4">
        <v>0.46700000000000003</v>
      </c>
      <c r="AD608" s="31" t="s">
        <v>777</v>
      </c>
      <c r="AE608" s="6">
        <v>1.9995499999999997</v>
      </c>
      <c r="AF608" s="4">
        <v>0.151</v>
      </c>
      <c r="AG608" s="4">
        <f t="shared" si="126"/>
        <v>0</v>
      </c>
      <c r="AH608" s="6" t="e">
        <f t="shared" si="127"/>
        <v>#DIV/0!</v>
      </c>
      <c r="AJ608" s="6">
        <v>7.3087</v>
      </c>
      <c r="AK608" s="4">
        <f t="shared" si="128"/>
        <v>0.1549761546178352</v>
      </c>
      <c r="AL608" t="s">
        <v>387</v>
      </c>
    </row>
    <row r="609" spans="1:38" x14ac:dyDescent="0.3">
      <c r="A609" t="s">
        <v>200</v>
      </c>
      <c r="B609" s="2" t="s">
        <v>208</v>
      </c>
      <c r="C609" t="s">
        <v>79</v>
      </c>
      <c r="D609" t="s">
        <v>46</v>
      </c>
      <c r="E609" s="13">
        <v>457.2</v>
      </c>
      <c r="G609" s="5">
        <v>76.199999999999989</v>
      </c>
      <c r="S609" s="6">
        <v>43.712778399999998</v>
      </c>
      <c r="Y609" s="5"/>
      <c r="Z609" s="6">
        <f t="shared" si="129"/>
        <v>6.6115639904639805</v>
      </c>
      <c r="AB609" s="6">
        <v>3.16</v>
      </c>
      <c r="AC609" s="4">
        <v>0.503</v>
      </c>
      <c r="AD609" s="31" t="s">
        <v>777</v>
      </c>
      <c r="AE609" s="6">
        <v>1.1032</v>
      </c>
      <c r="AF609" s="4">
        <v>0.17600000000000002</v>
      </c>
      <c r="AG609" s="4">
        <f t="shared" si="126"/>
        <v>0</v>
      </c>
      <c r="AH609" s="6" t="e">
        <f t="shared" si="127"/>
        <v>#DIV/0!</v>
      </c>
      <c r="AJ609" s="6">
        <v>5.7917999999999994</v>
      </c>
      <c r="AK609" s="4">
        <f t="shared" si="128"/>
        <v>0.13249672548839861</v>
      </c>
      <c r="AL609" t="s">
        <v>387</v>
      </c>
    </row>
    <row r="610" spans="1:38" x14ac:dyDescent="0.3">
      <c r="A610" t="s">
        <v>200</v>
      </c>
      <c r="B610" s="2" t="s">
        <v>209</v>
      </c>
      <c r="C610" t="s">
        <v>79</v>
      </c>
      <c r="D610" t="s">
        <v>46</v>
      </c>
      <c r="E610" s="13">
        <v>457.2</v>
      </c>
      <c r="G610" s="5">
        <v>76.199999999999989</v>
      </c>
      <c r="S610" s="6">
        <v>44.1954116</v>
      </c>
      <c r="Y610" s="5"/>
      <c r="Z610" s="6">
        <f t="shared" si="129"/>
        <v>6.6479629662025044</v>
      </c>
      <c r="AB610" s="6">
        <v>3.16</v>
      </c>
      <c r="AC610" s="4">
        <v>0.46299999999999997</v>
      </c>
      <c r="AD610" s="31" t="s">
        <v>777</v>
      </c>
      <c r="AE610" s="6">
        <v>1.3100499999999999</v>
      </c>
      <c r="AF610" s="4">
        <v>0.16</v>
      </c>
      <c r="AG610" s="4">
        <f t="shared" si="126"/>
        <v>0</v>
      </c>
      <c r="AH610" s="6" t="e">
        <f t="shared" si="127"/>
        <v>#DIV/0!</v>
      </c>
      <c r="AJ610" s="6">
        <v>5.8607499999999995</v>
      </c>
      <c r="AK610" s="4">
        <f t="shared" si="128"/>
        <v>0.13260992007595648</v>
      </c>
      <c r="AL610" t="s">
        <v>388</v>
      </c>
    </row>
    <row r="611" spans="1:38" x14ac:dyDescent="0.3">
      <c r="A611" t="s">
        <v>200</v>
      </c>
      <c r="B611" s="24" t="s">
        <v>210</v>
      </c>
      <c r="C611" s="1" t="s">
        <v>79</v>
      </c>
      <c r="D611" s="1" t="s">
        <v>46</v>
      </c>
      <c r="E611" s="13">
        <v>457.2</v>
      </c>
      <c r="G611" s="5">
        <v>76.199999999999989</v>
      </c>
      <c r="S611" s="6">
        <v>45.643311199999999</v>
      </c>
      <c r="T611" s="2"/>
      <c r="U611" s="2"/>
      <c r="V611" s="1"/>
      <c r="W611" s="1"/>
      <c r="Y611" s="5"/>
      <c r="Z611" s="6">
        <f t="shared" si="129"/>
        <v>6.7559833629161643</v>
      </c>
      <c r="AB611" s="6">
        <v>3.8</v>
      </c>
      <c r="AC611" s="4">
        <v>0.499</v>
      </c>
      <c r="AD611" s="31" t="s">
        <v>777</v>
      </c>
      <c r="AE611" s="6">
        <v>0.89634999999999998</v>
      </c>
      <c r="AF611" s="4">
        <v>0.16699999999999998</v>
      </c>
      <c r="AG611" s="4">
        <f t="shared" si="126"/>
        <v>0</v>
      </c>
      <c r="AH611" s="6" t="e">
        <f t="shared" si="127"/>
        <v>#DIV/0!</v>
      </c>
      <c r="AJ611" s="6">
        <v>5.0333499999999995</v>
      </c>
      <c r="AK611" s="4">
        <f t="shared" si="128"/>
        <v>0.11027574178273025</v>
      </c>
      <c r="AL611" t="s">
        <v>387</v>
      </c>
    </row>
    <row r="612" spans="1:38" x14ac:dyDescent="0.3">
      <c r="A612" t="s">
        <v>200</v>
      </c>
      <c r="B612" s="24" t="s">
        <v>211</v>
      </c>
      <c r="C612" s="1" t="s">
        <v>79</v>
      </c>
      <c r="D612" s="1" t="s">
        <v>46</v>
      </c>
      <c r="E612" s="13">
        <v>457.2</v>
      </c>
      <c r="G612" s="5">
        <v>76.199999999999989</v>
      </c>
      <c r="S612" s="6">
        <v>47.435948799999998</v>
      </c>
      <c r="T612" s="2"/>
      <c r="U612" s="2"/>
      <c r="V612" s="1"/>
      <c r="W612" s="1"/>
      <c r="Y612" s="5"/>
      <c r="Z612" s="6">
        <f t="shared" si="129"/>
        <v>6.8873760460715374</v>
      </c>
      <c r="AB612" s="6">
        <v>3.8</v>
      </c>
      <c r="AC612" s="4">
        <v>0.48700000000000004</v>
      </c>
      <c r="AD612" s="31" t="s">
        <v>777</v>
      </c>
      <c r="AE612" s="6">
        <v>1.1032</v>
      </c>
      <c r="AF612" s="4">
        <v>0.156</v>
      </c>
      <c r="AG612" s="4">
        <f t="shared" si="126"/>
        <v>0</v>
      </c>
      <c r="AH612" s="6" t="e">
        <f t="shared" si="127"/>
        <v>#DIV/0!</v>
      </c>
      <c r="AJ612" s="6">
        <v>5.3780999999999999</v>
      </c>
      <c r="AK612" s="4">
        <f t="shared" si="128"/>
        <v>0.11337603939736102</v>
      </c>
      <c r="AL612" t="s">
        <v>388</v>
      </c>
    </row>
    <row r="613" spans="1:38" x14ac:dyDescent="0.3">
      <c r="A613" t="s">
        <v>200</v>
      </c>
      <c r="B613" s="24" t="s">
        <v>212</v>
      </c>
      <c r="C613" s="1" t="s">
        <v>79</v>
      </c>
      <c r="D613" s="1" t="s">
        <v>46</v>
      </c>
      <c r="E613" s="13">
        <v>457.2</v>
      </c>
      <c r="G613" s="5">
        <v>76.199999999999989</v>
      </c>
      <c r="S613" s="6">
        <v>51.090171599999998</v>
      </c>
      <c r="T613" s="2"/>
      <c r="U613" s="2"/>
      <c r="V613" s="1"/>
      <c r="W613" s="1"/>
      <c r="Y613" s="5"/>
      <c r="Z613" s="6">
        <f t="shared" si="129"/>
        <v>7.1477389152094801</v>
      </c>
      <c r="AB613" s="6">
        <v>3.16</v>
      </c>
      <c r="AC613" s="4">
        <v>0.47799999999999998</v>
      </c>
      <c r="AD613" s="31" t="s">
        <v>777</v>
      </c>
      <c r="AE613" s="6">
        <v>1.3100499999999999</v>
      </c>
      <c r="AF613" s="4">
        <v>0.14300000000000002</v>
      </c>
      <c r="AG613" s="4">
        <f t="shared" si="126"/>
        <v>0</v>
      </c>
      <c r="AH613" s="6" t="e">
        <f t="shared" si="127"/>
        <v>#DIV/0!</v>
      </c>
      <c r="AJ613" s="6">
        <v>5.7917999999999994</v>
      </c>
      <c r="AK613" s="4">
        <f t="shared" si="128"/>
        <v>0.11336426985107248</v>
      </c>
      <c r="AL613" t="s">
        <v>387</v>
      </c>
    </row>
    <row r="614" spans="1:38" x14ac:dyDescent="0.3">
      <c r="A614" t="s">
        <v>213</v>
      </c>
      <c r="B614" s="24" t="s">
        <v>214</v>
      </c>
      <c r="C614" s="1" t="s">
        <v>215</v>
      </c>
      <c r="D614" s="1" t="s">
        <v>46</v>
      </c>
      <c r="E614" s="13">
        <v>914.4</v>
      </c>
      <c r="G614" s="5">
        <v>254</v>
      </c>
      <c r="S614" s="6">
        <v>54.606499200000002</v>
      </c>
      <c r="T614" s="2"/>
      <c r="U614" s="2"/>
      <c r="V614" s="1"/>
      <c r="W614" s="1"/>
      <c r="Y614" s="5"/>
      <c r="Z614" s="6">
        <f t="shared" si="129"/>
        <v>7.3896210457641196</v>
      </c>
      <c r="AB614" s="6">
        <v>3.32</v>
      </c>
      <c r="AC614" s="4">
        <v>0.59200000000000008</v>
      </c>
      <c r="AD614" s="31" t="s">
        <v>777</v>
      </c>
      <c r="AE614" s="6">
        <v>0.75844999999999996</v>
      </c>
      <c r="AF614" s="4">
        <v>0.109</v>
      </c>
      <c r="AG614" s="4">
        <f t="shared" si="126"/>
        <v>0</v>
      </c>
      <c r="AH614" s="6" t="e">
        <f t="shared" si="127"/>
        <v>#DIV/0!</v>
      </c>
      <c r="AJ614" s="6">
        <v>4.2059499999999996</v>
      </c>
      <c r="AK614" s="4">
        <f t="shared" si="128"/>
        <v>7.7022883019756003E-2</v>
      </c>
      <c r="AL614" t="s">
        <v>391</v>
      </c>
    </row>
    <row r="615" spans="1:38" x14ac:dyDescent="0.3">
      <c r="A615" t="s">
        <v>213</v>
      </c>
      <c r="B615" s="24" t="s">
        <v>216</v>
      </c>
      <c r="C615" s="1" t="s">
        <v>79</v>
      </c>
      <c r="D615" s="1" t="s">
        <v>46</v>
      </c>
      <c r="E615" s="13">
        <v>914.4</v>
      </c>
      <c r="G615" s="5">
        <v>152.39999999999998</v>
      </c>
      <c r="S615" s="6">
        <v>52.262280799999999</v>
      </c>
      <c r="T615" s="2"/>
      <c r="U615" s="2"/>
      <c r="V615" s="1"/>
      <c r="W615" s="1"/>
      <c r="Y615" s="5"/>
      <c r="Z615" s="6">
        <f t="shared" si="129"/>
        <v>7.229265578189807</v>
      </c>
      <c r="AB615" s="6">
        <v>2.76</v>
      </c>
      <c r="AC615" s="4">
        <v>0.60099999999999998</v>
      </c>
      <c r="AD615" s="31" t="s">
        <v>777</v>
      </c>
      <c r="AE615" s="6">
        <v>0.62054999999999993</v>
      </c>
      <c r="AF615" s="4">
        <v>0.10199999999999999</v>
      </c>
      <c r="AG615" s="4">
        <f t="shared" si="126"/>
        <v>0</v>
      </c>
      <c r="AH615" s="6" t="e">
        <f t="shared" si="127"/>
        <v>#DIV/0!</v>
      </c>
      <c r="AJ615" s="6">
        <v>4.8264999999999993</v>
      </c>
      <c r="AK615" s="4">
        <f t="shared" si="128"/>
        <v>9.2351499515880286E-2</v>
      </c>
      <c r="AL615" t="s">
        <v>388</v>
      </c>
    </row>
    <row r="616" spans="1:38" x14ac:dyDescent="0.3">
      <c r="A616" t="s">
        <v>217</v>
      </c>
      <c r="B616" s="24" t="s">
        <v>221</v>
      </c>
      <c r="C616" s="1" t="s">
        <v>79</v>
      </c>
      <c r="D616" s="1" t="s">
        <v>46</v>
      </c>
      <c r="E616" s="13">
        <v>515.62</v>
      </c>
      <c r="G616" s="5">
        <v>50.8</v>
      </c>
      <c r="S616" s="6">
        <v>89.631879999999995</v>
      </c>
      <c r="T616" s="2"/>
      <c r="U616" s="2"/>
      <c r="V616" s="1"/>
      <c r="W616" s="1"/>
      <c r="Y616" s="5"/>
      <c r="Z616" s="6">
        <f t="shared" si="129"/>
        <v>9.4674114730479513</v>
      </c>
      <c r="AB616" s="6">
        <v>3.21</v>
      </c>
      <c r="AC616" s="4">
        <v>0.504</v>
      </c>
      <c r="AD616" s="31" t="s">
        <v>777</v>
      </c>
      <c r="AE616" s="6">
        <v>6.2054999999999998</v>
      </c>
      <c r="AF616" s="4">
        <v>6.6000000000000003E-2</v>
      </c>
      <c r="AG616" s="4">
        <f t="shared" si="126"/>
        <v>0</v>
      </c>
      <c r="AH616" s="6" t="e">
        <f t="shared" si="127"/>
        <v>#DIV/0!</v>
      </c>
      <c r="AJ616" s="6">
        <v>13.652099999999999</v>
      </c>
      <c r="AK616" s="4">
        <f t="shared" si="128"/>
        <v>0.15231299399276238</v>
      </c>
      <c r="AL616" t="s">
        <v>391</v>
      </c>
    </row>
    <row r="617" spans="1:38" x14ac:dyDescent="0.3">
      <c r="A617" t="s">
        <v>217</v>
      </c>
      <c r="B617" s="24" t="s">
        <v>222</v>
      </c>
      <c r="C617" s="1" t="s">
        <v>79</v>
      </c>
      <c r="D617" s="1" t="s">
        <v>46</v>
      </c>
      <c r="E617" s="13">
        <v>515.62</v>
      </c>
      <c r="G617" s="5">
        <v>50.8</v>
      </c>
      <c r="S617" s="6">
        <v>90.735041600000002</v>
      </c>
      <c r="T617" s="2"/>
      <c r="U617" s="2"/>
      <c r="V617" s="1"/>
      <c r="W617" s="1"/>
      <c r="Y617" s="5"/>
      <c r="Z617" s="6">
        <f t="shared" si="129"/>
        <v>9.5254942968855953</v>
      </c>
      <c r="AB617" s="6">
        <v>3.21</v>
      </c>
      <c r="AC617" s="4">
        <v>0.51300000000000001</v>
      </c>
      <c r="AD617" s="31" t="s">
        <v>777</v>
      </c>
      <c r="AE617" s="6">
        <v>6.2054999999999998</v>
      </c>
      <c r="AF617" s="4">
        <v>6.8000000000000005E-2</v>
      </c>
      <c r="AG617" s="4">
        <f t="shared" si="126"/>
        <v>0</v>
      </c>
      <c r="AH617" s="6" t="e">
        <f t="shared" si="127"/>
        <v>#DIV/0!</v>
      </c>
      <c r="AJ617" s="6">
        <v>14.065799999999999</v>
      </c>
      <c r="AK617" s="4">
        <f t="shared" si="128"/>
        <v>0.15502059349912722</v>
      </c>
      <c r="AL617" t="s">
        <v>391</v>
      </c>
    </row>
    <row r="618" spans="1:38" x14ac:dyDescent="0.3">
      <c r="A618" t="s">
        <v>217</v>
      </c>
      <c r="B618" s="24" t="s">
        <v>223</v>
      </c>
      <c r="C618" s="1" t="s">
        <v>79</v>
      </c>
      <c r="D618" s="1" t="s">
        <v>46</v>
      </c>
      <c r="E618" s="13">
        <v>515.62</v>
      </c>
      <c r="G618" s="5">
        <v>50.8</v>
      </c>
      <c r="S618" s="6">
        <v>79.289739999999995</v>
      </c>
      <c r="T618" s="2"/>
      <c r="U618" s="2"/>
      <c r="V618" s="1"/>
      <c r="W618" s="1"/>
      <c r="Y618" s="5"/>
      <c r="Z618" s="6">
        <f t="shared" si="129"/>
        <v>8.9044786484105849</v>
      </c>
      <c r="AB618" s="6">
        <v>3.21</v>
      </c>
      <c r="AC618" s="4">
        <v>0.56200000000000006</v>
      </c>
      <c r="AD618" s="31" t="s">
        <v>777</v>
      </c>
      <c r="AE618" s="6">
        <v>3.1027499999999999</v>
      </c>
      <c r="AF618" s="4">
        <v>5.2999999999999999E-2</v>
      </c>
      <c r="AG618" s="4">
        <f t="shared" si="126"/>
        <v>0</v>
      </c>
      <c r="AH618" s="6" t="e">
        <f t="shared" si="127"/>
        <v>#DIV/0!</v>
      </c>
      <c r="AJ618" s="6">
        <v>8.9634999999999998</v>
      </c>
      <c r="AK618" s="4">
        <f t="shared" si="128"/>
        <v>0.11304741319620926</v>
      </c>
      <c r="AL618" t="s">
        <v>391</v>
      </c>
    </row>
    <row r="619" spans="1:38" x14ac:dyDescent="0.3">
      <c r="A619" t="s">
        <v>217</v>
      </c>
      <c r="B619" s="24" t="s">
        <v>224</v>
      </c>
      <c r="C619" s="1" t="s">
        <v>79</v>
      </c>
      <c r="D619" s="1" t="s">
        <v>46</v>
      </c>
      <c r="E619" s="13">
        <v>515.62</v>
      </c>
      <c r="G619" s="5">
        <v>50.8</v>
      </c>
      <c r="S619" s="6">
        <v>79.289739999999995</v>
      </c>
      <c r="T619" s="2"/>
      <c r="U619" s="2"/>
      <c r="V619" s="1"/>
      <c r="W619" s="1"/>
      <c r="Y619" s="5"/>
      <c r="Z619" s="6">
        <f t="shared" si="129"/>
        <v>8.9044786484105849</v>
      </c>
      <c r="AB619" s="6">
        <v>3.21</v>
      </c>
      <c r="AC619" s="4">
        <v>0.56200000000000006</v>
      </c>
      <c r="AD619" s="31" t="s">
        <v>777</v>
      </c>
      <c r="AE619" s="6">
        <v>3.1027499999999999</v>
      </c>
      <c r="AF619" s="4">
        <v>5.4000000000000006E-2</v>
      </c>
      <c r="AG619" s="4">
        <f t="shared" si="126"/>
        <v>0</v>
      </c>
      <c r="AH619" s="6" t="e">
        <f t="shared" si="127"/>
        <v>#DIV/0!</v>
      </c>
      <c r="AJ619" s="6">
        <v>10.6183</v>
      </c>
      <c r="AK619" s="4">
        <f t="shared" si="128"/>
        <v>0.13391770486320173</v>
      </c>
      <c r="AL619" t="s">
        <v>387</v>
      </c>
    </row>
    <row r="620" spans="1:38" x14ac:dyDescent="0.3">
      <c r="A620" t="s">
        <v>171</v>
      </c>
      <c r="B620" s="24" t="s">
        <v>175</v>
      </c>
      <c r="C620" s="1" t="s">
        <v>79</v>
      </c>
      <c r="D620" s="1" t="s">
        <v>46</v>
      </c>
      <c r="E620" s="13">
        <v>749.3</v>
      </c>
      <c r="G620" s="5">
        <v>99.059999999999988</v>
      </c>
      <c r="S620" s="6">
        <v>80.999640479999997</v>
      </c>
      <c r="V620" s="1"/>
      <c r="W620" s="1"/>
      <c r="Y620" s="5"/>
      <c r="Z620" s="6">
        <f t="shared" si="129"/>
        <v>8.9999800266445042</v>
      </c>
      <c r="AB620" s="6">
        <v>3.13</v>
      </c>
      <c r="AC620" s="4">
        <v>0.3</v>
      </c>
      <c r="AD620" s="31" t="s">
        <v>777</v>
      </c>
      <c r="AE620" s="6">
        <v>2.6200999999999999</v>
      </c>
      <c r="AF620" s="4">
        <v>5.9000000000000004E-2</v>
      </c>
      <c r="AG620" s="4">
        <f t="shared" si="126"/>
        <v>0</v>
      </c>
      <c r="AH620" s="6" t="e">
        <f t="shared" si="127"/>
        <v>#DIV/0!</v>
      </c>
      <c r="AJ620" s="6">
        <v>11.1699</v>
      </c>
      <c r="AK620" s="4">
        <f t="shared" si="128"/>
        <v>0.13790061207442042</v>
      </c>
      <c r="AL620" t="s">
        <v>391</v>
      </c>
    </row>
    <row r="621" spans="1:38" x14ac:dyDescent="0.3">
      <c r="A621" t="s">
        <v>146</v>
      </c>
      <c r="B621" s="24" t="s">
        <v>150</v>
      </c>
      <c r="C621" s="1" t="s">
        <v>79</v>
      </c>
      <c r="D621" s="1" t="s">
        <v>18</v>
      </c>
      <c r="E621" s="13">
        <v>457.2</v>
      </c>
      <c r="G621" s="5">
        <v>33.019999999999996</v>
      </c>
      <c r="S621" s="6">
        <v>39.989607999999997</v>
      </c>
      <c r="V621" s="1"/>
      <c r="W621" s="1"/>
      <c r="Y621" s="5"/>
      <c r="Z621" s="6">
        <f t="shared" si="129"/>
        <v>6.3237337072334094</v>
      </c>
      <c r="AB621" s="6">
        <v>2</v>
      </c>
      <c r="AC621" s="4">
        <v>0.317</v>
      </c>
      <c r="AD621" s="31" t="s">
        <v>777</v>
      </c>
      <c r="AE621" s="6">
        <v>7.4466000000000001</v>
      </c>
      <c r="AF621" s="4">
        <v>6.8000000000000005E-2</v>
      </c>
      <c r="AG621" s="4">
        <f t="shared" si="126"/>
        <v>0</v>
      </c>
      <c r="AH621" s="6" t="e">
        <f t="shared" si="127"/>
        <v>#DIV/0!</v>
      </c>
      <c r="AJ621" s="6">
        <v>11.307799999999999</v>
      </c>
      <c r="AK621" s="4">
        <f t="shared" si="128"/>
        <v>0.28276846324675148</v>
      </c>
      <c r="AL621" t="s">
        <v>387</v>
      </c>
    </row>
    <row r="622" spans="1:38" x14ac:dyDescent="0.3">
      <c r="A622" t="s">
        <v>225</v>
      </c>
      <c r="B622" s="24" t="s">
        <v>226</v>
      </c>
      <c r="C622" s="1" t="s">
        <v>79</v>
      </c>
      <c r="D622" s="1" t="s">
        <v>46</v>
      </c>
      <c r="E622" s="13">
        <v>1854.1999999999998</v>
      </c>
      <c r="G622" s="5">
        <v>152.39999999999998</v>
      </c>
      <c r="S622" s="6">
        <v>83.426596000000004</v>
      </c>
      <c r="T622" s="2"/>
      <c r="U622" s="2"/>
      <c r="V622" s="1"/>
      <c r="W622" s="1"/>
      <c r="Y622" s="5"/>
      <c r="Z622" s="6">
        <f t="shared" si="129"/>
        <v>9.1338160699676898</v>
      </c>
      <c r="AB622" s="6">
        <v>1.1000000000000001</v>
      </c>
      <c r="AC622" s="4">
        <v>0.59099999999999997</v>
      </c>
      <c r="AD622" s="31" t="s">
        <v>777</v>
      </c>
      <c r="AE622" s="6">
        <v>2.6890499999999999</v>
      </c>
      <c r="AF622" s="4">
        <v>5.5999999999999994E-2</v>
      </c>
      <c r="AG622" s="4">
        <f t="shared" si="126"/>
        <v>0</v>
      </c>
      <c r="AH622" s="6" t="e">
        <f t="shared" si="127"/>
        <v>#DIV/0!</v>
      </c>
      <c r="AJ622" s="6">
        <v>8.0671499999999998</v>
      </c>
      <c r="AK622" s="4">
        <f t="shared" si="128"/>
        <v>9.6697580709154185E-2</v>
      </c>
      <c r="AL622" t="s">
        <v>388</v>
      </c>
    </row>
    <row r="623" spans="1:38" x14ac:dyDescent="0.3">
      <c r="A623" t="s">
        <v>225</v>
      </c>
      <c r="B623" s="24" t="s">
        <v>227</v>
      </c>
      <c r="C623" s="1" t="s">
        <v>79</v>
      </c>
      <c r="D623" s="1" t="s">
        <v>46</v>
      </c>
      <c r="E623" s="13">
        <v>1854.1999999999998</v>
      </c>
      <c r="G623" s="5">
        <v>152.39999999999998</v>
      </c>
      <c r="S623" s="6">
        <v>83.426596000000004</v>
      </c>
      <c r="T623" s="2"/>
      <c r="U623" s="2"/>
      <c r="V623" s="1"/>
      <c r="W623" s="1"/>
      <c r="Y623" s="5"/>
      <c r="Z623" s="6">
        <f t="shared" si="129"/>
        <v>9.1338160699676898</v>
      </c>
      <c r="AB623" s="6">
        <v>1.04</v>
      </c>
      <c r="AC623" s="4">
        <v>0.59099999999999997</v>
      </c>
      <c r="AD623" s="31" t="s">
        <v>777</v>
      </c>
      <c r="AE623" s="6">
        <v>2.6890499999999999</v>
      </c>
      <c r="AF623" s="4">
        <v>5.5999999999999994E-2</v>
      </c>
      <c r="AG623" s="4">
        <f t="shared" si="126"/>
        <v>0</v>
      </c>
      <c r="AH623" s="6" t="e">
        <f t="shared" si="127"/>
        <v>#DIV/0!</v>
      </c>
      <c r="AJ623" s="6">
        <v>9.6529999999999987</v>
      </c>
      <c r="AK623" s="4">
        <f t="shared" si="128"/>
        <v>0.11570650683146654</v>
      </c>
      <c r="AL623" t="s">
        <v>388</v>
      </c>
    </row>
    <row r="624" spans="1:38" x14ac:dyDescent="0.3">
      <c r="A624" t="s">
        <v>225</v>
      </c>
      <c r="B624" s="24" t="s">
        <v>228</v>
      </c>
      <c r="C624" s="1" t="s">
        <v>79</v>
      </c>
      <c r="D624" s="1" t="s">
        <v>46</v>
      </c>
      <c r="E624" s="13">
        <v>1854.1999999999998</v>
      </c>
      <c r="G624" s="5">
        <v>152.39999999999998</v>
      </c>
      <c r="S624" s="6">
        <v>86.873975999999999</v>
      </c>
      <c r="T624" s="2"/>
      <c r="U624" s="2"/>
      <c r="V624" s="1"/>
      <c r="W624" s="1"/>
      <c r="Y624" s="5"/>
      <c r="Z624" s="6">
        <f t="shared" si="129"/>
        <v>9.3206210093534008</v>
      </c>
      <c r="AB624" s="6">
        <v>1</v>
      </c>
      <c r="AC624" s="4">
        <v>0.55600000000000005</v>
      </c>
      <c r="AD624" s="31" t="s">
        <v>777</v>
      </c>
      <c r="AE624" s="6">
        <v>5.1022999999999996</v>
      </c>
      <c r="AF624" s="4">
        <v>6.2E-2</v>
      </c>
      <c r="AG624" s="4">
        <f t="shared" si="126"/>
        <v>0</v>
      </c>
      <c r="AH624" s="6" t="e">
        <f t="shared" si="127"/>
        <v>#DIV/0!</v>
      </c>
      <c r="AJ624" s="6">
        <v>10.963049999999999</v>
      </c>
      <c r="AK624" s="4">
        <f t="shared" si="128"/>
        <v>0.12619486876023722</v>
      </c>
      <c r="AL624" t="s">
        <v>388</v>
      </c>
    </row>
    <row r="625" spans="1:38" x14ac:dyDescent="0.3">
      <c r="A625" t="s">
        <v>225</v>
      </c>
      <c r="B625" s="24" t="s">
        <v>229</v>
      </c>
      <c r="C625" s="1" t="s">
        <v>79</v>
      </c>
      <c r="D625" s="1" t="s">
        <v>46</v>
      </c>
      <c r="E625" s="13">
        <v>1854.1999999999998</v>
      </c>
      <c r="G625" s="5">
        <v>152.39999999999998</v>
      </c>
      <c r="S625" s="6">
        <v>86.873975999999999</v>
      </c>
      <c r="T625" s="2"/>
      <c r="U625" s="2"/>
      <c r="V625" s="1"/>
      <c r="W625" s="1"/>
      <c r="Y625" s="5"/>
      <c r="Z625" s="6">
        <f t="shared" si="129"/>
        <v>9.3206210093534008</v>
      </c>
      <c r="AB625" s="6">
        <v>0.94</v>
      </c>
      <c r="AC625" s="4">
        <v>0.55600000000000005</v>
      </c>
      <c r="AD625" s="31" t="s">
        <v>777</v>
      </c>
      <c r="AE625" s="6">
        <v>5.1022999999999996</v>
      </c>
      <c r="AF625" s="4">
        <v>6.2E-2</v>
      </c>
      <c r="AG625" s="4">
        <f t="shared" si="126"/>
        <v>0</v>
      </c>
      <c r="AH625" s="6" t="e">
        <f t="shared" si="127"/>
        <v>#DIV/0!</v>
      </c>
      <c r="AJ625" s="6">
        <v>13.031549999999999</v>
      </c>
      <c r="AK625" s="4">
        <f t="shared" si="128"/>
        <v>0.15000522135650843</v>
      </c>
      <c r="AL625" t="s">
        <v>388</v>
      </c>
    </row>
    <row r="626" spans="1:38" x14ac:dyDescent="0.3">
      <c r="A626" t="s">
        <v>225</v>
      </c>
      <c r="B626" s="24" t="s">
        <v>230</v>
      </c>
      <c r="C626" s="1" t="s">
        <v>79</v>
      </c>
      <c r="D626" s="1" t="s">
        <v>46</v>
      </c>
      <c r="E626" s="13">
        <v>1854.1999999999998</v>
      </c>
      <c r="G626" s="5">
        <v>152.39999999999998</v>
      </c>
      <c r="S626" s="6">
        <v>109.626684</v>
      </c>
      <c r="T626" s="2"/>
      <c r="U626" s="2"/>
      <c r="V626" s="1"/>
      <c r="W626" s="1"/>
      <c r="Y626" s="5"/>
      <c r="Z626" s="6">
        <f t="shared" si="129"/>
        <v>10.470276214121574</v>
      </c>
      <c r="AB626" s="6">
        <v>1.0900000000000001</v>
      </c>
      <c r="AC626" s="4">
        <v>0.57399999999999995</v>
      </c>
      <c r="AD626" s="31" t="s">
        <v>777</v>
      </c>
      <c r="AE626" s="6">
        <v>3.9301499999999994</v>
      </c>
      <c r="AF626" s="4">
        <v>5.4000000000000006E-2</v>
      </c>
      <c r="AG626" s="4">
        <f t="shared" si="126"/>
        <v>0</v>
      </c>
      <c r="AH626" s="6" t="e">
        <f t="shared" si="127"/>
        <v>#DIV/0!</v>
      </c>
      <c r="AJ626" s="6">
        <v>11.445699999999999</v>
      </c>
      <c r="AK626" s="4">
        <f t="shared" ref="AK626:AK637" si="130">+AJ626/S626</f>
        <v>0.10440614987497021</v>
      </c>
      <c r="AL626" t="s">
        <v>388</v>
      </c>
    </row>
    <row r="627" spans="1:38" x14ac:dyDescent="0.3">
      <c r="A627" t="s">
        <v>225</v>
      </c>
      <c r="B627" s="24" t="s">
        <v>231</v>
      </c>
      <c r="C627" s="1" t="s">
        <v>79</v>
      </c>
      <c r="D627" s="1" t="s">
        <v>46</v>
      </c>
      <c r="E627" s="13">
        <v>1854.1999999999998</v>
      </c>
      <c r="G627" s="5">
        <v>152.39999999999998</v>
      </c>
      <c r="S627" s="6">
        <v>109.626684</v>
      </c>
      <c r="T627" s="2"/>
      <c r="U627" s="2"/>
      <c r="V627" s="1"/>
      <c r="W627" s="1"/>
      <c r="Y627" s="5"/>
      <c r="Z627" s="6">
        <f t="shared" si="129"/>
        <v>10.470276214121574</v>
      </c>
      <c r="AB627" s="6">
        <v>1.0900000000000001</v>
      </c>
      <c r="AC627" s="4">
        <v>0.57399999999999995</v>
      </c>
      <c r="AD627" s="31" t="s">
        <v>777</v>
      </c>
      <c r="AE627" s="6">
        <v>3.9301499999999994</v>
      </c>
      <c r="AF627" s="4">
        <v>5.4000000000000006E-2</v>
      </c>
      <c r="AG627" s="4">
        <f t="shared" si="126"/>
        <v>0</v>
      </c>
      <c r="AH627" s="6" t="e">
        <f t="shared" si="127"/>
        <v>#DIV/0!</v>
      </c>
      <c r="AJ627" s="6">
        <v>12.411</v>
      </c>
      <c r="AK627" s="4">
        <f t="shared" si="130"/>
        <v>0.11321148781623278</v>
      </c>
      <c r="AL627" t="s">
        <v>388</v>
      </c>
    </row>
    <row r="628" spans="1:38" x14ac:dyDescent="0.3">
      <c r="A628" t="s">
        <v>225</v>
      </c>
      <c r="B628" s="24" t="s">
        <v>232</v>
      </c>
      <c r="C628" s="1" t="s">
        <v>79</v>
      </c>
      <c r="D628" s="1" t="s">
        <v>46</v>
      </c>
      <c r="E628" s="13">
        <v>1854.1999999999998</v>
      </c>
      <c r="G628" s="5">
        <v>152.39999999999998</v>
      </c>
      <c r="S628" s="6">
        <v>122.72672799999999</v>
      </c>
      <c r="T628" s="2"/>
      <c r="U628" s="2"/>
      <c r="V628" s="1"/>
      <c r="W628" s="1"/>
      <c r="Y628" s="5"/>
      <c r="Z628" s="6">
        <f t="shared" si="129"/>
        <v>11.078209602638866</v>
      </c>
      <c r="AB628" s="6">
        <v>1.19</v>
      </c>
      <c r="AC628" s="4">
        <v>0.63900000000000001</v>
      </c>
      <c r="AD628" s="31" t="s">
        <v>777</v>
      </c>
      <c r="AE628" s="6">
        <v>1.17215</v>
      </c>
      <c r="AF628" s="4">
        <v>2.1000000000000001E-2</v>
      </c>
      <c r="AG628" s="4">
        <f t="shared" si="126"/>
        <v>0</v>
      </c>
      <c r="AH628" s="6" t="e">
        <f t="shared" si="127"/>
        <v>#DIV/0!</v>
      </c>
      <c r="AJ628" s="6">
        <v>7.0328999999999997</v>
      </c>
      <c r="AK628" s="4">
        <f t="shared" si="130"/>
        <v>5.7305365462036927E-2</v>
      </c>
      <c r="AL628" t="s">
        <v>388</v>
      </c>
    </row>
    <row r="629" spans="1:38" x14ac:dyDescent="0.3">
      <c r="A629" t="s">
        <v>225</v>
      </c>
      <c r="B629" s="24" t="s">
        <v>233</v>
      </c>
      <c r="C629" s="1" t="s">
        <v>79</v>
      </c>
      <c r="D629" s="1" t="s">
        <v>46</v>
      </c>
      <c r="E629" s="13">
        <v>1854.1999999999998</v>
      </c>
      <c r="G629" s="5">
        <v>152.39999999999998</v>
      </c>
      <c r="S629" s="6">
        <v>87.563451999999998</v>
      </c>
      <c r="T629" s="2"/>
      <c r="U629" s="2"/>
      <c r="V629" s="1"/>
      <c r="W629" s="1"/>
      <c r="Y629" s="5"/>
      <c r="Z629" s="6">
        <f t="shared" si="129"/>
        <v>9.3575345043446134</v>
      </c>
      <c r="AB629" s="6">
        <v>1.0900000000000001</v>
      </c>
      <c r="AC629" s="4">
        <v>0.621</v>
      </c>
      <c r="AD629" s="31" t="s">
        <v>777</v>
      </c>
      <c r="AE629" s="6">
        <v>3.8612000000000002</v>
      </c>
      <c r="AF629" s="4">
        <v>7.2999999999999995E-2</v>
      </c>
      <c r="AG629" s="4">
        <f t="shared" si="126"/>
        <v>0</v>
      </c>
      <c r="AH629" s="6" t="e">
        <f t="shared" si="127"/>
        <v>#DIV/0!</v>
      </c>
      <c r="AJ629" s="6">
        <v>10.825149999999999</v>
      </c>
      <c r="AK629" s="4">
        <f t="shared" si="130"/>
        <v>0.12362635040930089</v>
      </c>
      <c r="AL629" t="s">
        <v>388</v>
      </c>
    </row>
    <row r="630" spans="1:38" x14ac:dyDescent="0.3">
      <c r="A630" t="s">
        <v>225</v>
      </c>
      <c r="B630" s="24" t="s">
        <v>234</v>
      </c>
      <c r="C630" s="1" t="s">
        <v>79</v>
      </c>
      <c r="D630" s="1" t="s">
        <v>46</v>
      </c>
      <c r="E630" s="13">
        <v>1854.1999999999998</v>
      </c>
      <c r="G630" s="5">
        <v>152.39999999999998</v>
      </c>
      <c r="S630" s="6">
        <v>87.563451999999998</v>
      </c>
      <c r="T630" s="2"/>
      <c r="U630" s="2"/>
      <c r="V630" s="1"/>
      <c r="W630" s="1"/>
      <c r="Y630" s="5"/>
      <c r="Z630" s="6">
        <f t="shared" si="129"/>
        <v>9.3575345043446134</v>
      </c>
      <c r="AB630" s="6">
        <v>0.99</v>
      </c>
      <c r="AC630" s="4">
        <v>0.621</v>
      </c>
      <c r="AD630" s="31" t="s">
        <v>777</v>
      </c>
      <c r="AE630" s="6">
        <v>3.8612000000000002</v>
      </c>
      <c r="AF630" s="4">
        <v>5.2999999999999999E-2</v>
      </c>
      <c r="AG630" s="4">
        <f t="shared" si="126"/>
        <v>0</v>
      </c>
      <c r="AH630" s="6" t="e">
        <f t="shared" si="127"/>
        <v>#DIV/0!</v>
      </c>
      <c r="AJ630" s="6">
        <v>9.1013999999999999</v>
      </c>
      <c r="AK630" s="4">
        <f t="shared" si="130"/>
        <v>0.10394062582183261</v>
      </c>
      <c r="AL630" t="s">
        <v>388</v>
      </c>
    </row>
    <row r="631" spans="1:38" x14ac:dyDescent="0.3">
      <c r="A631" t="s">
        <v>225</v>
      </c>
      <c r="B631" s="24" t="s">
        <v>235</v>
      </c>
      <c r="C631" s="1" t="s">
        <v>79</v>
      </c>
      <c r="D631" s="1" t="s">
        <v>46</v>
      </c>
      <c r="E631" s="13">
        <v>1854.1999999999998</v>
      </c>
      <c r="G631" s="5">
        <v>152.39999999999998</v>
      </c>
      <c r="S631" s="6">
        <v>86.1845</v>
      </c>
      <c r="T631" s="2"/>
      <c r="U631" s="2"/>
      <c r="V631" s="1"/>
      <c r="W631" s="1"/>
      <c r="Y631" s="5"/>
      <c r="Z631" s="6">
        <f t="shared" si="129"/>
        <v>9.2835607392853312</v>
      </c>
      <c r="AB631" s="6">
        <v>1.07</v>
      </c>
      <c r="AC631" s="4">
        <v>0.61899999999999999</v>
      </c>
      <c r="AD631" s="31" t="s">
        <v>777</v>
      </c>
      <c r="AE631" s="6">
        <v>3.9990999999999994</v>
      </c>
      <c r="AF631" s="4">
        <v>7.400000000000001E-2</v>
      </c>
      <c r="AG631" s="4">
        <f t="shared" si="126"/>
        <v>0</v>
      </c>
      <c r="AH631" s="6" t="e">
        <f t="shared" si="127"/>
        <v>#DIV/0!</v>
      </c>
      <c r="AJ631" s="6">
        <v>10.7562</v>
      </c>
      <c r="AK631" s="4">
        <f t="shared" si="130"/>
        <v>0.12480434416861501</v>
      </c>
      <c r="AL631" t="s">
        <v>388</v>
      </c>
    </row>
    <row r="632" spans="1:38" x14ac:dyDescent="0.3">
      <c r="A632" t="s">
        <v>225</v>
      </c>
      <c r="B632" s="24" t="s">
        <v>236</v>
      </c>
      <c r="C632" s="1" t="s">
        <v>79</v>
      </c>
      <c r="D632" s="1" t="s">
        <v>46</v>
      </c>
      <c r="E632" s="13">
        <v>1854.1999999999998</v>
      </c>
      <c r="G632" s="5">
        <v>152.39999999999998</v>
      </c>
      <c r="S632" s="6">
        <v>86.1845</v>
      </c>
      <c r="T632" s="2"/>
      <c r="U632" s="2"/>
      <c r="V632" s="1"/>
      <c r="W632" s="1"/>
      <c r="Y632" s="5"/>
      <c r="Z632" s="6">
        <f t="shared" si="129"/>
        <v>9.2835607392853312</v>
      </c>
      <c r="AB632" s="6">
        <v>1.07</v>
      </c>
      <c r="AC632" s="4">
        <v>0.61899999999999999</v>
      </c>
      <c r="AD632" s="31" t="s">
        <v>777</v>
      </c>
      <c r="AE632" s="6">
        <v>3.9990999999999994</v>
      </c>
      <c r="AF632" s="4">
        <v>7.400000000000001E-2</v>
      </c>
      <c r="AG632" s="4">
        <f t="shared" si="126"/>
        <v>0</v>
      </c>
      <c r="AH632" s="6" t="e">
        <f t="shared" si="127"/>
        <v>#DIV/0!</v>
      </c>
      <c r="AJ632" s="6">
        <v>10.6183</v>
      </c>
      <c r="AK632" s="4">
        <f t="shared" si="130"/>
        <v>0.12320428847414558</v>
      </c>
      <c r="AL632" t="s">
        <v>388</v>
      </c>
    </row>
    <row r="633" spans="1:38" x14ac:dyDescent="0.3">
      <c r="A633" t="s">
        <v>225</v>
      </c>
      <c r="B633" s="24" t="s">
        <v>237</v>
      </c>
      <c r="C633" s="1" t="s">
        <v>79</v>
      </c>
      <c r="D633" s="1" t="s">
        <v>46</v>
      </c>
      <c r="E633" s="13">
        <v>1854.1999999999998</v>
      </c>
      <c r="G633" s="5">
        <v>152.39999999999998</v>
      </c>
      <c r="S633" s="6">
        <v>91.700307999999993</v>
      </c>
      <c r="T633" s="2"/>
      <c r="U633" s="2"/>
      <c r="V633" s="1"/>
      <c r="W633" s="1"/>
      <c r="Y633" s="5"/>
      <c r="Z633" s="6">
        <f t="shared" si="129"/>
        <v>9.5760277777374885</v>
      </c>
      <c r="AB633" s="6">
        <v>1.73</v>
      </c>
      <c r="AC633" s="4">
        <v>0.58700000000000008</v>
      </c>
      <c r="AD633" s="31" t="s">
        <v>777</v>
      </c>
      <c r="AE633" s="6">
        <v>3.9990999999999994</v>
      </c>
      <c r="AF633" s="4">
        <v>6.6000000000000003E-2</v>
      </c>
      <c r="AG633" s="4">
        <f t="shared" si="126"/>
        <v>0</v>
      </c>
      <c r="AH633" s="6" t="e">
        <f t="shared" si="127"/>
        <v>#DIV/0!</v>
      </c>
      <c r="AJ633" s="6">
        <v>10.6183</v>
      </c>
      <c r="AK633" s="4">
        <f t="shared" si="130"/>
        <v>0.11579350420502404</v>
      </c>
      <c r="AL633" t="s">
        <v>388</v>
      </c>
    </row>
    <row r="634" spans="1:38" x14ac:dyDescent="0.3">
      <c r="A634" t="s">
        <v>225</v>
      </c>
      <c r="B634" s="24" t="s">
        <v>238</v>
      </c>
      <c r="C634" s="1" t="s">
        <v>79</v>
      </c>
      <c r="D634" s="1" t="s">
        <v>46</v>
      </c>
      <c r="E634" s="13">
        <v>1854.1999999999998</v>
      </c>
      <c r="G634" s="5">
        <v>152.39999999999998</v>
      </c>
      <c r="S634" s="6">
        <v>91.700307999999993</v>
      </c>
      <c r="T634" s="2"/>
      <c r="U634" s="2"/>
      <c r="V634" s="1"/>
      <c r="W634" s="1"/>
      <c r="Y634" s="5"/>
      <c r="Z634" s="6">
        <f t="shared" si="129"/>
        <v>9.5760277777374885</v>
      </c>
      <c r="AB634" s="6">
        <v>1.0900000000000001</v>
      </c>
      <c r="AC634" s="4">
        <v>0.58700000000000008</v>
      </c>
      <c r="AD634" s="31" t="s">
        <v>777</v>
      </c>
      <c r="AE634" s="6">
        <v>3.9990999999999994</v>
      </c>
      <c r="AF634" s="4">
        <v>6.6000000000000003E-2</v>
      </c>
      <c r="AG634" s="4">
        <f t="shared" si="126"/>
        <v>0</v>
      </c>
      <c r="AH634" s="6" t="e">
        <f t="shared" si="127"/>
        <v>#DIV/0!</v>
      </c>
      <c r="AJ634" s="6">
        <v>9.5840499999999995</v>
      </c>
      <c r="AK634" s="4">
        <f t="shared" si="130"/>
        <v>0.10451491613310612</v>
      </c>
      <c r="AL634" t="s">
        <v>388</v>
      </c>
    </row>
    <row r="635" spans="1:38" x14ac:dyDescent="0.3">
      <c r="A635" t="s">
        <v>225</v>
      </c>
      <c r="B635" s="24" t="s">
        <v>239</v>
      </c>
      <c r="C635" s="1" t="s">
        <v>79</v>
      </c>
      <c r="D635" s="1" t="s">
        <v>46</v>
      </c>
      <c r="E635" s="13">
        <v>1854.1999999999998</v>
      </c>
      <c r="G635" s="5">
        <v>152.39999999999998</v>
      </c>
      <c r="S635" s="6">
        <v>66.189695999999998</v>
      </c>
      <c r="T635" s="2"/>
      <c r="U635" s="2"/>
      <c r="V635" s="1"/>
      <c r="W635" s="1"/>
      <c r="Y635" s="5"/>
      <c r="Z635" s="6">
        <f t="shared" si="129"/>
        <v>8.1357050094014589</v>
      </c>
      <c r="AB635" s="6">
        <v>0.84</v>
      </c>
      <c r="AC635" s="4">
        <v>0.623</v>
      </c>
      <c r="AD635" s="31" t="s">
        <v>777</v>
      </c>
      <c r="AE635" s="6">
        <v>7.1707999999999998</v>
      </c>
      <c r="AF635" s="4">
        <v>8.5000000000000006E-2</v>
      </c>
      <c r="AG635" s="4">
        <f t="shared" si="126"/>
        <v>0</v>
      </c>
      <c r="AH635" s="6" t="e">
        <f t="shared" si="127"/>
        <v>#DIV/0!</v>
      </c>
      <c r="AJ635" s="6">
        <v>11.307799999999999</v>
      </c>
      <c r="AK635" s="4">
        <f t="shared" si="130"/>
        <v>0.17083927987824568</v>
      </c>
      <c r="AL635" t="s">
        <v>388</v>
      </c>
    </row>
    <row r="636" spans="1:38" x14ac:dyDescent="0.3">
      <c r="A636" t="s">
        <v>225</v>
      </c>
      <c r="B636" s="24" t="s">
        <v>240</v>
      </c>
      <c r="C636" s="1" t="s">
        <v>79</v>
      </c>
      <c r="D636" s="1" t="s">
        <v>46</v>
      </c>
      <c r="E636" s="13">
        <v>1854.1999999999998</v>
      </c>
      <c r="G636" s="5">
        <v>152.39999999999998</v>
      </c>
      <c r="S636" s="6">
        <v>73.084456000000003</v>
      </c>
      <c r="T636" s="2"/>
      <c r="U636" s="2"/>
      <c r="V636" s="1"/>
      <c r="W636" s="1"/>
      <c r="Y636" s="5"/>
      <c r="Z636" s="6">
        <f t="shared" si="129"/>
        <v>8.5489447301991603</v>
      </c>
      <c r="AB636" s="6">
        <v>0.87</v>
      </c>
      <c r="AC636" s="4">
        <v>0.64300000000000002</v>
      </c>
      <c r="AD636" s="31" t="s">
        <v>777</v>
      </c>
      <c r="AE636" s="6">
        <v>5.1712499999999997</v>
      </c>
      <c r="AF636" s="4">
        <v>6.8000000000000005E-2</v>
      </c>
      <c r="AG636" s="4">
        <f t="shared" si="126"/>
        <v>0</v>
      </c>
      <c r="AH636" s="6" t="e">
        <f t="shared" si="127"/>
        <v>#DIV/0!</v>
      </c>
      <c r="AJ636" s="6">
        <v>11.65255</v>
      </c>
      <c r="AK636" s="4">
        <f t="shared" si="130"/>
        <v>0.15943951200786113</v>
      </c>
      <c r="AL636" t="s">
        <v>388</v>
      </c>
    </row>
    <row r="637" spans="1:38" x14ac:dyDescent="0.3">
      <c r="A637" t="s">
        <v>225</v>
      </c>
      <c r="B637" s="24" t="s">
        <v>241</v>
      </c>
      <c r="C637" s="1" t="s">
        <v>79</v>
      </c>
      <c r="D637" s="1" t="s">
        <v>46</v>
      </c>
      <c r="E637" s="13">
        <v>1854.1999999999998</v>
      </c>
      <c r="G637" s="5">
        <v>152.39999999999998</v>
      </c>
      <c r="S637" s="6">
        <v>73.084456000000003</v>
      </c>
      <c r="T637" s="2"/>
      <c r="U637" s="2"/>
      <c r="V637" s="1"/>
      <c r="W637" s="1"/>
      <c r="Y637" s="5"/>
      <c r="Z637" s="6">
        <f t="shared" si="129"/>
        <v>8.5489447301991603</v>
      </c>
      <c r="AB637" s="6">
        <v>0.89</v>
      </c>
      <c r="AC637" s="4">
        <v>0.64300000000000002</v>
      </c>
      <c r="AD637" s="31" t="s">
        <v>777</v>
      </c>
      <c r="AE637" s="6">
        <v>5.1712499999999997</v>
      </c>
      <c r="AF637" s="4">
        <v>0.08</v>
      </c>
      <c r="AG637" s="4">
        <f t="shared" si="126"/>
        <v>0</v>
      </c>
      <c r="AH637" s="6" t="e">
        <f t="shared" si="127"/>
        <v>#DIV/0!</v>
      </c>
      <c r="AJ637" s="6">
        <v>14.548449999999999</v>
      </c>
      <c r="AK637" s="4">
        <f t="shared" si="130"/>
        <v>0.1990635327435426</v>
      </c>
      <c r="AL637" t="s">
        <v>388</v>
      </c>
    </row>
  </sheetData>
  <pageMargins left="0.7" right="0.7" top="0.75" bottom="0.75" header="0.3" footer="0.3"/>
  <pageSetup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notes</vt:lpstr>
      <vt:lpstr>bkp_data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Alberto Bedrinana Mera</dc:creator>
  <cp:lastModifiedBy>Luis Alberto Bedrinana Mera</cp:lastModifiedBy>
  <dcterms:created xsi:type="dcterms:W3CDTF">2021-02-18T20:50:41Z</dcterms:created>
  <dcterms:modified xsi:type="dcterms:W3CDTF">2021-04-15T23:21:22Z</dcterms:modified>
</cp:coreProperties>
</file>