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975"/>
  </bookViews>
  <sheets>
    <sheet name="표준견적서(중국)" sheetId="5" r:id="rId1"/>
    <sheet name="바코드" sheetId="6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6"/>
  <c r="M56" i="5" l="1"/>
  <c r="R55" l="1"/>
  <c r="I52" l="1"/>
  <c r="I53"/>
  <c r="I54"/>
  <c r="H56"/>
  <c r="I55"/>
  <c r="I14" l="1"/>
  <c r="I15"/>
  <c r="I16"/>
  <c r="I36" l="1"/>
  <c r="I37"/>
  <c r="I38"/>
  <c r="I39"/>
  <c r="I40"/>
  <c r="I41"/>
  <c r="I42"/>
  <c r="I43"/>
  <c r="I44"/>
  <c r="I45"/>
  <c r="I46"/>
  <c r="I47"/>
  <c r="I48"/>
  <c r="I49"/>
  <c r="I50"/>
  <c r="I51"/>
  <c r="I28"/>
  <c r="I29"/>
  <c r="I30"/>
  <c r="I31"/>
  <c r="I32"/>
  <c r="I33"/>
  <c r="I34"/>
  <c r="I35"/>
  <c r="I27"/>
  <c r="I13"/>
  <c r="I17"/>
  <c r="I18"/>
  <c r="I19"/>
  <c r="I20"/>
  <c r="I21"/>
  <c r="I22"/>
  <c r="I23"/>
  <c r="I24"/>
  <c r="I25"/>
  <c r="I26"/>
  <c r="I12"/>
  <c r="I56" l="1"/>
</calcChain>
</file>

<file path=xl/sharedStrings.xml><?xml version="1.0" encoding="utf-8"?>
<sst xmlns="http://schemas.openxmlformats.org/spreadsheetml/2006/main" count="257" uniqueCount="170">
  <si>
    <t>图片</t>
    <phoneticPr fontId="4" type="noConversion"/>
  </si>
  <si>
    <t>总计</t>
    <phoneticPr fontId="4" type="noConversion"/>
  </si>
  <si>
    <t>上海浦东南路1118号鄂尔多斯大厦M楼 帮5买</t>
    <phoneticPr fontId="4" type="noConversion"/>
  </si>
  <si>
    <t>URL</t>
    <phoneticPr fontId="4" type="noConversion"/>
  </si>
  <si>
    <t>每箱数量</t>
    <phoneticPr fontId="4" type="noConversion"/>
  </si>
  <si>
    <t>品牌</t>
    <phoneticPr fontId="4" type="noConversion"/>
  </si>
  <si>
    <t>条码</t>
    <phoneticPr fontId="4" type="noConversion"/>
  </si>
  <si>
    <t>订单数量</t>
    <phoneticPr fontId="4" type="noConversion"/>
  </si>
  <si>
    <t>产品名称</t>
    <phoneticPr fontId="4" type="noConversion"/>
  </si>
  <si>
    <t>产品名称 (韩文)</t>
    <phoneticPr fontId="4" type="noConversion"/>
  </si>
  <si>
    <t>标准汇率</t>
    <phoneticPr fontId="4" type="noConversion"/>
  </si>
  <si>
    <t>报价货币</t>
    <phoneticPr fontId="4" type="noConversion"/>
  </si>
  <si>
    <t>报价条件</t>
    <phoneticPr fontId="4" type="noConversion"/>
  </si>
  <si>
    <t>有效日期</t>
    <phoneticPr fontId="4" type="noConversion"/>
  </si>
  <si>
    <r>
      <rPr>
        <sz val="9"/>
        <color theme="1"/>
        <rFont val="Microsoft YaHei"/>
        <family val="2"/>
      </rPr>
      <t>报价日期</t>
    </r>
    <phoneticPr fontId="4" type="noConversion"/>
  </si>
  <si>
    <t>单价</t>
    <phoneticPr fontId="4" type="noConversion"/>
  </si>
  <si>
    <r>
      <rPr>
        <sz val="9"/>
        <rFont val="Microsoft YaHei"/>
        <family val="2"/>
      </rPr>
      <t>金额</t>
    </r>
    <phoneticPr fontId="4" type="noConversion"/>
  </si>
  <si>
    <t>报价编号</t>
    <phoneticPr fontId="4" type="noConversion"/>
  </si>
  <si>
    <t>业务员</t>
    <phoneticPr fontId="4" type="noConversion"/>
  </si>
  <si>
    <t/>
  </si>
  <si>
    <t>MEDIHEAL美迪惠尔  针剂水库面膜</t>
  </si>
  <si>
    <t>제이준 물광마스크</t>
  </si>
  <si>
    <t>DDP</t>
    <phoneticPr fontId="4" type="noConversion"/>
  </si>
  <si>
    <t>联系方法：shangyang@b5m.com (总公司)， mengtian@b5m.com (韩国分公司)</t>
    <phoneticPr fontId="4" type="noConversion"/>
  </si>
  <si>
    <t>RMB</t>
    <phoneticPr fontId="4" type="noConversion"/>
  </si>
  <si>
    <t>bebedepino</t>
    <phoneticPr fontId="4" type="noConversion"/>
  </si>
  <si>
    <t>菊清</t>
    <phoneticPr fontId="4" type="noConversion"/>
  </si>
  <si>
    <t>bear sleeveless tee</t>
  </si>
  <si>
    <t>Bebe sleeveless shirts</t>
  </si>
  <si>
    <t>Pompom straw hat</t>
  </si>
  <si>
    <t>Pino sweat baggy pants</t>
  </si>
  <si>
    <t>Multi panda scarf</t>
  </si>
  <si>
    <t>Multi wrestler stripe scarf</t>
  </si>
  <si>
    <r>
      <rPr>
        <sz val="9"/>
        <rFont val="돋움"/>
        <family val="3"/>
        <charset val="129"/>
      </rPr>
      <t>物流</t>
    </r>
    <r>
      <rPr>
        <sz val="9"/>
        <rFont val="FangSong"/>
        <family val="3"/>
        <charset val="134"/>
      </rPr>
      <t>费</t>
    </r>
    <phoneticPr fontId="4" type="noConversion"/>
  </si>
  <si>
    <t>Pino stripe tank top</t>
  </si>
  <si>
    <t>G frog tank top</t>
  </si>
  <si>
    <t>W camel tank top</t>
  </si>
  <si>
    <t>A bear tank top</t>
  </si>
  <si>
    <t>N elephant tank top</t>
  </si>
  <si>
    <t>Airplane raglan tee</t>
  </si>
  <si>
    <t>Panda wing sleeve blouse</t>
  </si>
  <si>
    <t>W camel pompom dress</t>
  </si>
  <si>
    <t>Ice bucket dress</t>
  </si>
  <si>
    <t>Pino sweat shorts</t>
  </si>
  <si>
    <t>Bear culottes pants</t>
  </si>
  <si>
    <t>Gingham check ribbon headband</t>
  </si>
  <si>
    <t>BP16S02110</t>
  </si>
  <si>
    <t>BP16S02113</t>
  </si>
  <si>
    <t>BP16S02600</t>
  </si>
  <si>
    <t>BP16S02601</t>
  </si>
  <si>
    <t>BP16S02140</t>
  </si>
  <si>
    <t>BP16S02403</t>
  </si>
  <si>
    <t>BP16S02426</t>
  </si>
  <si>
    <t>BP16S02602</t>
  </si>
  <si>
    <t>BP16S02603</t>
  </si>
  <si>
    <t>BP16S02609</t>
  </si>
  <si>
    <t>BP16S04115</t>
  </si>
  <si>
    <t>BP16S04400</t>
  </si>
  <si>
    <t>BP16S04613</t>
  </si>
  <si>
    <t>BP16S06107</t>
  </si>
  <si>
    <t>BP16S06108</t>
  </si>
  <si>
    <t>BP16S06129</t>
  </si>
  <si>
    <t>BP16S06632</t>
  </si>
  <si>
    <t>BP16S08125</t>
  </si>
  <si>
    <t>BP16S08131</t>
  </si>
  <si>
    <t>BP16S08414</t>
  </si>
  <si>
    <t>BP16S08415</t>
  </si>
  <si>
    <t>BP16S11123</t>
  </si>
  <si>
    <t>BP16S11427</t>
  </si>
  <si>
    <t>BP16S11431</t>
  </si>
  <si>
    <t>BP16S11432</t>
  </si>
  <si>
    <t>BP16S11434</t>
  </si>
  <si>
    <t>BP16S11623</t>
  </si>
  <si>
    <t>BP16S11624</t>
  </si>
  <si>
    <t>BP16S12901</t>
  </si>
  <si>
    <t>BP16S12964</t>
  </si>
  <si>
    <t>BP16S12965</t>
  </si>
  <si>
    <t>BP16S12970</t>
  </si>
  <si>
    <t>BP16S12962</t>
  </si>
  <si>
    <t>BP16S12968</t>
  </si>
  <si>
    <t>BP16S12971</t>
  </si>
  <si>
    <t xml:space="preserve">LA baby tank top </t>
  </si>
  <si>
    <t xml:space="preserve">Cookie bear ruffle baby tee </t>
  </si>
  <si>
    <t xml:space="preserve">BE button baby tee </t>
  </si>
  <si>
    <t xml:space="preserve">Yellow pocket baby sleeveless shirts </t>
  </si>
  <si>
    <t xml:space="preserve">Cookie bear baby overall </t>
  </si>
  <si>
    <t xml:space="preserve">Big bear baby suit </t>
  </si>
  <si>
    <t xml:space="preserve">Big bear ruffle body suit </t>
  </si>
  <si>
    <t xml:space="preserve">LA jump suit  </t>
  </si>
  <si>
    <t xml:space="preserve">Bear friends baby dress </t>
  </si>
  <si>
    <t xml:space="preserve">Panda sleeveless sweat dress </t>
  </si>
  <si>
    <t xml:space="preserve">Panda baby baggy pants </t>
  </si>
  <si>
    <t xml:space="preserve">Cookie bear summer pants </t>
  </si>
  <si>
    <t xml:space="preserve">LA sweat pants </t>
  </si>
  <si>
    <t xml:space="preserve">Panda outpocket sweat pants </t>
  </si>
  <si>
    <t xml:space="preserve">White cotton baby bonet </t>
  </si>
  <si>
    <t xml:space="preserve">Pino mesh snapback </t>
  </si>
  <si>
    <t xml:space="preserve">Baby sun hat </t>
  </si>
  <si>
    <t>BP16S12904</t>
  </si>
  <si>
    <t xml:space="preserve">B panda hair clip </t>
  </si>
  <si>
    <t>BP16S12905</t>
    <phoneticPr fontId="4" type="noConversion"/>
  </si>
  <si>
    <t xml:space="preserve">E pig hair clip </t>
    <phoneticPr fontId="4" type="noConversion"/>
  </si>
  <si>
    <t>BP16S12907</t>
    <phoneticPr fontId="4" type="noConversion"/>
  </si>
  <si>
    <t xml:space="preserve">A bear hair clip </t>
    <phoneticPr fontId="4" type="noConversion"/>
  </si>
  <si>
    <t>BP16S12908</t>
    <phoneticPr fontId="4" type="noConversion"/>
  </si>
  <si>
    <t xml:space="preserve">W camel hair clip </t>
    <phoneticPr fontId="4" type="noConversion"/>
  </si>
  <si>
    <t>BP16S12910</t>
    <phoneticPr fontId="4" type="noConversion"/>
  </si>
  <si>
    <t xml:space="preserve">R octopus hair clip </t>
    <phoneticPr fontId="4" type="noConversion"/>
  </si>
  <si>
    <t>BP16S12909</t>
  </si>
  <si>
    <t xml:space="preserve">N elephant hair clip </t>
  </si>
  <si>
    <t>BP16S12906</t>
    <phoneticPr fontId="4" type="noConversion"/>
  </si>
  <si>
    <t xml:space="preserve">L giraffe hair clip </t>
    <phoneticPr fontId="4" type="noConversion"/>
  </si>
  <si>
    <t>상품무게 9Kg</t>
    <phoneticPr fontId="4" type="noConversion"/>
  </si>
  <si>
    <t>목적지 홍콩</t>
    <phoneticPr fontId="4" type="noConversion"/>
  </si>
  <si>
    <t>B5C_b5c201605170001</t>
    <phoneticPr fontId="4" type="noConversion"/>
  </si>
  <si>
    <t>바코드</t>
    <phoneticPr fontId="4" type="noConversion"/>
  </si>
  <si>
    <t>수량</t>
    <phoneticPr fontId="4" type="noConversion"/>
  </si>
  <si>
    <t>BP16S02110YL100</t>
  </si>
  <si>
    <t>BP16S02113PK90</t>
  </si>
  <si>
    <t>BP16S02600YL120</t>
  </si>
  <si>
    <t>BP16S02600YL130</t>
  </si>
  <si>
    <t>BP16S02601GR130</t>
  </si>
  <si>
    <t>BP16S02140IV100</t>
  </si>
  <si>
    <t>BP16S02403MT130</t>
  </si>
  <si>
    <t>BP16S02426YL110</t>
  </si>
  <si>
    <t>BP16S02426NV130</t>
  </si>
  <si>
    <t>BP16S02602GN100</t>
  </si>
  <si>
    <t>BP16S02603PK110</t>
  </si>
  <si>
    <t>BP16S02609MT130</t>
  </si>
  <si>
    <t>BP16S04215BL85</t>
  </si>
  <si>
    <t>BP16S04400YL110</t>
  </si>
  <si>
    <t>BP16S04613BK130</t>
  </si>
  <si>
    <t>BP16S06107SB100</t>
  </si>
  <si>
    <t>BP16S06108PK90</t>
  </si>
  <si>
    <t>BP16S06108PK100</t>
  </si>
  <si>
    <t>BP16S06129GN85</t>
  </si>
  <si>
    <t>BP16S06129GN90</t>
  </si>
  <si>
    <t>BP16S06129GN100</t>
  </si>
  <si>
    <t>BP16S06632MT100</t>
  </si>
  <si>
    <t>BP16S08125BL85</t>
  </si>
  <si>
    <t>BP16S08125BL90</t>
  </si>
  <si>
    <t>BP16S08125BL100</t>
  </si>
  <si>
    <t>BP16S08131OR110</t>
  </si>
  <si>
    <t>BP16S08414PP110</t>
  </si>
  <si>
    <t>BP16S08415YL110</t>
  </si>
  <si>
    <t>BP16S11123NV100</t>
  </si>
  <si>
    <t>BP16S11427YL100</t>
  </si>
  <si>
    <t>BP16S11427YL110</t>
  </si>
  <si>
    <t>BP16S11431SC130</t>
  </si>
  <si>
    <t>BP16S11432BL110</t>
  </si>
  <si>
    <t>BP16S11434OW100</t>
  </si>
  <si>
    <t>BP16S11434OW130</t>
  </si>
  <si>
    <t>BP16S11623SB120</t>
  </si>
  <si>
    <t>BP16S11623SB130</t>
  </si>
  <si>
    <t>BP16S11624BG130</t>
  </si>
  <si>
    <t>BP16S12901WHF</t>
  </si>
  <si>
    <t>BP16S12964YLF</t>
  </si>
  <si>
    <t>BP16S12965WHF</t>
  </si>
  <si>
    <t>BP16S12970BKF</t>
  </si>
  <si>
    <t>BP16S12962BLF</t>
  </si>
  <si>
    <t>BP16S12968WHF</t>
  </si>
  <si>
    <t>BP16S12971BGF</t>
  </si>
  <si>
    <t>BP16S12904WHF</t>
  </si>
  <si>
    <t>BP16S12905PCF</t>
  </si>
  <si>
    <t>BP16S12907BRF</t>
  </si>
  <si>
    <t>BP16S12908CMF</t>
  </si>
  <si>
    <t>BP16S12910ORF</t>
  </si>
  <si>
    <t>BP16S12909BLF</t>
  </si>
  <si>
    <t>BP16S12906MTF</t>
  </si>
  <si>
    <t>IZENE KOREA报价单</t>
    <phoneticPr fontId="4" type="noConversion"/>
  </si>
</sst>
</file>

<file path=xl/styles.xml><?xml version="1.0" encoding="utf-8"?>
<styleSheet xmlns="http://schemas.openxmlformats.org/spreadsheetml/2006/main">
  <numFmts count="9">
    <numFmt numFmtId="176" formatCode="_-&quot;₩&quot;* #,##0_-;\-&quot;₩&quot;* #,##0_-;_-&quot;₩&quot;* &quot;-&quot;_-;_-@_-"/>
    <numFmt numFmtId="177" formatCode="0_);[Red]\(0\)"/>
    <numFmt numFmtId="178" formatCode="0_ "/>
    <numFmt numFmtId="179" formatCode="_-[$₩-412]* #,##0.00_-;\-[$₩-412]* #,##0.00_-;_-[$₩-412]* &quot;-&quot;??_-;_-@_-"/>
    <numFmt numFmtId="180" formatCode="\$#,##0.00"/>
    <numFmt numFmtId="181" formatCode="#,##0_);[Red]\(#,##0\)"/>
    <numFmt numFmtId="182" formatCode="&quot;₩&quot;#,##0.00_);[Red]\(&quot;₩&quot;#,##0.00\)"/>
    <numFmt numFmtId="183" formatCode="[$¥-804]#,##0.00_);[Red]\([$¥-804]#,##0.00\)"/>
    <numFmt numFmtId="184" formatCode="&quot;₩&quot;#,##0"/>
  </numFmts>
  <fonts count="27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29"/>
      <scheme val="minor"/>
    </font>
    <font>
      <sz val="11"/>
      <color rgb="FFFF0000"/>
      <name val="宋体"/>
      <family val="2"/>
      <charset val="129"/>
      <scheme val="minor"/>
    </font>
    <font>
      <b/>
      <sz val="18"/>
      <color theme="1"/>
      <name val="Microsoft YaHei"/>
      <family val="2"/>
      <charset val="134"/>
    </font>
    <font>
      <sz val="8"/>
      <name val="宋体"/>
      <family val="2"/>
      <charset val="129"/>
      <scheme val="minor"/>
    </font>
    <font>
      <sz val="11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Microsoft YaHei"/>
      <family val="2"/>
      <charset val="134"/>
    </font>
    <font>
      <sz val="9"/>
      <color theme="1"/>
      <name val="Microsoft YaHei"/>
      <family val="2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9"/>
      <name val="Microsoft YaHei"/>
      <family val="2"/>
      <charset val="134"/>
    </font>
    <font>
      <sz val="9"/>
      <name val="Microsoft YaHei"/>
      <family val="2"/>
    </font>
    <font>
      <sz val="10"/>
      <name val="宋体"/>
      <family val="2"/>
      <charset val="129"/>
      <scheme val="minor"/>
    </font>
    <font>
      <sz val="11"/>
      <name val="宋体"/>
      <family val="2"/>
      <charset val="129"/>
      <scheme val="minor"/>
    </font>
    <font>
      <sz val="8"/>
      <color theme="1"/>
      <name val="Microsoft YaHei"/>
      <family val="2"/>
      <charset val="134"/>
    </font>
    <font>
      <sz val="9"/>
      <color theme="1"/>
      <name val="나눔고딕"/>
      <family val="3"/>
      <charset val="129"/>
    </font>
    <font>
      <sz val="9"/>
      <color rgb="FF000000"/>
      <name val="Microsoft YaHei"/>
      <family val="2"/>
      <charset val="134"/>
    </font>
    <font>
      <sz val="9"/>
      <name val="나눔고딕"/>
      <family val="3"/>
      <charset val="129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0"/>
      <color theme="1"/>
      <name val="宋体"/>
      <family val="2"/>
      <charset val="129"/>
      <scheme val="minor"/>
    </font>
    <font>
      <sz val="10"/>
      <color rgb="FF000000"/>
      <name val="Microsoft YaHei"/>
      <family val="2"/>
      <charset val="134"/>
    </font>
    <font>
      <sz val="9"/>
      <name val="돋움"/>
      <family val="3"/>
      <charset val="129"/>
    </font>
    <font>
      <sz val="9"/>
      <name val="FangSong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2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180" fontId="0" fillId="0" borderId="0" xfId="0" applyNumberFormat="1">
      <alignment vertical="center"/>
    </xf>
    <xf numFmtId="0" fontId="8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177" fontId="9" fillId="2" borderId="3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3" fillId="2" borderId="5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0" fontId="17" fillId="4" borderId="2" xfId="3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179" fontId="15" fillId="0" borderId="0" xfId="0" applyNumberFormat="1" applyFont="1" applyFill="1" applyBorder="1">
      <alignment vertical="center"/>
    </xf>
    <xf numFmtId="0" fontId="18" fillId="0" borderId="4" xfId="0" applyFont="1" applyBorder="1" applyAlignment="1">
      <alignment horizontal="center" vertical="center" wrapText="1"/>
    </xf>
    <xf numFmtId="0" fontId="13" fillId="0" borderId="4" xfId="3" applyFont="1" applyFill="1" applyBorder="1" applyAlignment="1">
      <alignment horizontal="center" vertical="center"/>
    </xf>
    <xf numFmtId="178" fontId="13" fillId="0" borderId="2" xfId="2" applyNumberFormat="1" applyFont="1" applyFill="1" applyBorder="1" applyAlignment="1">
      <alignment vertical="center"/>
    </xf>
    <xf numFmtId="0" fontId="17" fillId="4" borderId="2" xfId="3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179" fontId="15" fillId="0" borderId="0" xfId="0" applyNumberFormat="1" applyFont="1" applyFill="1" applyBorder="1">
      <alignment vertical="center"/>
    </xf>
    <xf numFmtId="0" fontId="13" fillId="0" borderId="18" xfId="3" applyFont="1" applyFill="1" applyBorder="1" applyAlignment="1">
      <alignment horizontal="center" vertical="center"/>
    </xf>
    <xf numFmtId="183" fontId="14" fillId="0" borderId="4" xfId="0" applyNumberFormat="1" applyFont="1" applyFill="1" applyBorder="1" applyAlignment="1">
      <alignment horizontal="center" vertical="center"/>
    </xf>
    <xf numFmtId="0" fontId="19" fillId="0" borderId="18" xfId="1" applyNumberFormat="1" applyFont="1" applyFill="1" applyBorder="1" applyAlignment="1">
      <alignment horizontal="center" vertical="center"/>
    </xf>
    <xf numFmtId="181" fontId="14" fillId="0" borderId="17" xfId="0" applyNumberFormat="1" applyFont="1" applyFill="1" applyBorder="1" applyAlignment="1">
      <alignment horizontal="center" vertical="center"/>
    </xf>
    <xf numFmtId="183" fontId="14" fillId="0" borderId="17" xfId="0" applyNumberFormat="1" applyFont="1" applyFill="1" applyBorder="1" applyAlignment="1">
      <alignment horizontal="center" vertical="center"/>
    </xf>
    <xf numFmtId="0" fontId="19" fillId="0" borderId="17" xfId="1" applyNumberFormat="1" applyFont="1" applyFill="1" applyBorder="1" applyAlignment="1">
      <alignment horizontal="center" vertical="center"/>
    </xf>
    <xf numFmtId="181" fontId="14" fillId="0" borderId="4" xfId="0" applyNumberFormat="1" applyFont="1" applyFill="1" applyBorder="1" applyAlignment="1">
      <alignment horizontal="center" vertical="center"/>
    </xf>
    <xf numFmtId="0" fontId="19" fillId="0" borderId="4" xfId="1" applyNumberFormat="1" applyFont="1" applyFill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2" fillId="2" borderId="5" xfId="2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7" xfId="0" applyFont="1" applyBorder="1" applyAlignment="1">
      <alignment horizontal="center" vertical="center" wrapText="1"/>
    </xf>
    <xf numFmtId="178" fontId="19" fillId="4" borderId="4" xfId="2" applyNumberFormat="1" applyFont="1" applyFill="1" applyBorder="1" applyAlignment="1">
      <alignment horizontal="center" vertical="center"/>
    </xf>
    <xf numFmtId="181" fontId="11" fillId="3" borderId="13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184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19" xfId="0" applyBorder="1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3" fontId="11" fillId="3" borderId="12" xfId="0" applyNumberFormat="1" applyFont="1" applyFill="1" applyBorder="1" applyAlignment="1">
      <alignment horizontal="center" vertical="center"/>
    </xf>
    <xf numFmtId="183" fontId="11" fillId="3" borderId="13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2"/>
    <cellStyle name="기본 2" xfId="4"/>
    <cellStyle name="货币[0]" xfId="1" builtinId="7"/>
    <cellStyle name="표준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123266</xdr:colOff>
      <xdr:row>11</xdr:row>
      <xdr:rowOff>291352</xdr:rowOff>
    </xdr:from>
    <xdr:to>
      <xdr:col>1</xdr:col>
      <xdr:colOff>846498</xdr:colOff>
      <xdr:row>11</xdr:row>
      <xdr:rowOff>739587</xdr:rowOff>
    </xdr:to>
    <xdr:pic>
      <xdr:nvPicPr>
        <xdr:cNvPr id="3" name="그림 2" descr="IMG_6472.JPG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851648" y="2812676"/>
          <a:ext cx="723232" cy="448235"/>
        </a:xfrm>
        <a:prstGeom prst="rect">
          <a:avLst/>
        </a:prstGeom>
      </xdr:spPr>
    </xdr:pic>
    <xdr:clientData/>
  </xdr:twoCellAnchor>
  <xdr:twoCellAnchor editAs="oneCell">
    <xdr:from>
      <xdr:col>1</xdr:col>
      <xdr:colOff>67236</xdr:colOff>
      <xdr:row>12</xdr:row>
      <xdr:rowOff>268941</xdr:rowOff>
    </xdr:from>
    <xdr:to>
      <xdr:col>1</xdr:col>
      <xdr:colOff>885266</xdr:colOff>
      <xdr:row>12</xdr:row>
      <xdr:rowOff>791312</xdr:rowOff>
    </xdr:to>
    <xdr:pic>
      <xdr:nvPicPr>
        <xdr:cNvPr id="4" name="그림 3" descr="IMG_6458.JPG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795618" y="3843617"/>
          <a:ext cx="818030" cy="522371"/>
        </a:xfrm>
        <a:prstGeom prst="rect">
          <a:avLst/>
        </a:prstGeom>
      </xdr:spPr>
    </xdr:pic>
    <xdr:clientData/>
  </xdr:twoCellAnchor>
  <xdr:twoCellAnchor editAs="oneCell">
    <xdr:from>
      <xdr:col>1</xdr:col>
      <xdr:colOff>78442</xdr:colOff>
      <xdr:row>13</xdr:row>
      <xdr:rowOff>336177</xdr:rowOff>
    </xdr:from>
    <xdr:to>
      <xdr:col>1</xdr:col>
      <xdr:colOff>823432</xdr:colOff>
      <xdr:row>13</xdr:row>
      <xdr:rowOff>806824</xdr:rowOff>
    </xdr:to>
    <xdr:pic>
      <xdr:nvPicPr>
        <xdr:cNvPr id="5" name="그림 4" descr="IMG_6346.JPG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806824" y="4964206"/>
          <a:ext cx="744990" cy="470647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14</xdr:row>
      <xdr:rowOff>358588</xdr:rowOff>
    </xdr:from>
    <xdr:to>
      <xdr:col>1</xdr:col>
      <xdr:colOff>869668</xdr:colOff>
      <xdr:row>14</xdr:row>
      <xdr:rowOff>862853</xdr:rowOff>
    </xdr:to>
    <xdr:pic>
      <xdr:nvPicPr>
        <xdr:cNvPr id="6" name="그림 5" descr="IMG_6343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784412" y="6039970"/>
          <a:ext cx="813638" cy="504265"/>
        </a:xfrm>
        <a:prstGeom prst="rect">
          <a:avLst/>
        </a:prstGeom>
      </xdr:spPr>
    </xdr:pic>
    <xdr:clientData/>
  </xdr:twoCellAnchor>
  <xdr:twoCellAnchor editAs="oneCell">
    <xdr:from>
      <xdr:col>1</xdr:col>
      <xdr:colOff>142914</xdr:colOff>
      <xdr:row>15</xdr:row>
      <xdr:rowOff>347383</xdr:rowOff>
    </xdr:from>
    <xdr:to>
      <xdr:col>1</xdr:col>
      <xdr:colOff>893211</xdr:colOff>
      <xdr:row>15</xdr:row>
      <xdr:rowOff>818030</xdr:rowOff>
    </xdr:to>
    <xdr:pic>
      <xdr:nvPicPr>
        <xdr:cNvPr id="7" name="그림 6" descr="IMG_6851.JPG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871296" y="7082118"/>
          <a:ext cx="750297" cy="470647"/>
        </a:xfrm>
        <a:prstGeom prst="rect">
          <a:avLst/>
        </a:prstGeom>
      </xdr:spPr>
    </xdr:pic>
    <xdr:clientData/>
  </xdr:twoCellAnchor>
  <xdr:twoCellAnchor editAs="oneCell">
    <xdr:from>
      <xdr:col>1</xdr:col>
      <xdr:colOff>44824</xdr:colOff>
      <xdr:row>16</xdr:row>
      <xdr:rowOff>324971</xdr:rowOff>
    </xdr:from>
    <xdr:to>
      <xdr:col>1</xdr:col>
      <xdr:colOff>806824</xdr:colOff>
      <xdr:row>16</xdr:row>
      <xdr:rowOff>797941</xdr:rowOff>
    </xdr:to>
    <xdr:pic>
      <xdr:nvPicPr>
        <xdr:cNvPr id="8" name="그림 7" descr="IMG_6208.JPG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773206" y="8113059"/>
          <a:ext cx="762000" cy="472970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123266</xdr:colOff>
      <xdr:row>17</xdr:row>
      <xdr:rowOff>246530</xdr:rowOff>
    </xdr:from>
    <xdr:to>
      <xdr:col>1</xdr:col>
      <xdr:colOff>907678</xdr:colOff>
      <xdr:row>17</xdr:row>
      <xdr:rowOff>779487</xdr:rowOff>
    </xdr:to>
    <xdr:pic>
      <xdr:nvPicPr>
        <xdr:cNvPr id="9" name="그림 8" descr="IMG_6260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851648" y="9087971"/>
          <a:ext cx="784412" cy="532957"/>
        </a:xfrm>
        <a:prstGeom prst="rect">
          <a:avLst/>
        </a:prstGeom>
      </xdr:spPr>
    </xdr:pic>
    <xdr:clientData/>
  </xdr:twoCellAnchor>
  <xdr:twoCellAnchor editAs="oneCell">
    <xdr:from>
      <xdr:col>1</xdr:col>
      <xdr:colOff>78442</xdr:colOff>
      <xdr:row>18</xdr:row>
      <xdr:rowOff>313764</xdr:rowOff>
    </xdr:from>
    <xdr:to>
      <xdr:col>1</xdr:col>
      <xdr:colOff>851648</xdr:colOff>
      <xdr:row>18</xdr:row>
      <xdr:rowOff>800503</xdr:rowOff>
    </xdr:to>
    <xdr:pic>
      <xdr:nvPicPr>
        <xdr:cNvPr id="10" name="그림 9" descr="IMG_626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806824" y="10208558"/>
          <a:ext cx="773206" cy="486739"/>
        </a:xfrm>
        <a:prstGeom prst="rect">
          <a:avLst/>
        </a:prstGeom>
      </xdr:spPr>
    </xdr:pic>
    <xdr:clientData/>
  </xdr:twoCellAnchor>
  <xdr:twoCellAnchor editAs="oneCell">
    <xdr:from>
      <xdr:col>1</xdr:col>
      <xdr:colOff>56031</xdr:colOff>
      <xdr:row>19</xdr:row>
      <xdr:rowOff>280147</xdr:rowOff>
    </xdr:from>
    <xdr:to>
      <xdr:col>1</xdr:col>
      <xdr:colOff>829237</xdr:colOff>
      <xdr:row>19</xdr:row>
      <xdr:rowOff>765164</xdr:rowOff>
    </xdr:to>
    <xdr:pic>
      <xdr:nvPicPr>
        <xdr:cNvPr id="11" name="그림 10" descr="IMG_6353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784413" y="11228294"/>
          <a:ext cx="773206" cy="485017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20</xdr:row>
      <xdr:rowOff>280148</xdr:rowOff>
    </xdr:from>
    <xdr:to>
      <xdr:col>1</xdr:col>
      <xdr:colOff>750794</xdr:colOff>
      <xdr:row>20</xdr:row>
      <xdr:rowOff>739920</xdr:rowOff>
    </xdr:to>
    <xdr:pic>
      <xdr:nvPicPr>
        <xdr:cNvPr id="12" name="그림 11" descr="IMG_6350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818030" y="12281648"/>
          <a:ext cx="661146" cy="459772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21</xdr:row>
      <xdr:rowOff>302558</xdr:rowOff>
    </xdr:from>
    <xdr:to>
      <xdr:col>1</xdr:col>
      <xdr:colOff>829236</xdr:colOff>
      <xdr:row>21</xdr:row>
      <xdr:rowOff>782484</xdr:rowOff>
    </xdr:to>
    <xdr:pic>
      <xdr:nvPicPr>
        <xdr:cNvPr id="13" name="그림 12" descr="IMG_6326.JPG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784412" y="13357411"/>
          <a:ext cx="773206" cy="479926"/>
        </a:xfrm>
        <a:prstGeom prst="rect">
          <a:avLst/>
        </a:prstGeom>
      </xdr:spPr>
    </xdr:pic>
    <xdr:clientData/>
  </xdr:twoCellAnchor>
  <xdr:twoCellAnchor editAs="oneCell">
    <xdr:from>
      <xdr:col>1</xdr:col>
      <xdr:colOff>56029</xdr:colOff>
      <xdr:row>22</xdr:row>
      <xdr:rowOff>257736</xdr:rowOff>
    </xdr:from>
    <xdr:to>
      <xdr:col>1</xdr:col>
      <xdr:colOff>845610</xdr:colOff>
      <xdr:row>22</xdr:row>
      <xdr:rowOff>806824</xdr:rowOff>
    </xdr:to>
    <xdr:pic>
      <xdr:nvPicPr>
        <xdr:cNvPr id="14" name="그림 13" descr="IMG_6491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784411" y="14365942"/>
          <a:ext cx="789581" cy="549088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23</xdr:row>
      <xdr:rowOff>302559</xdr:rowOff>
    </xdr:from>
    <xdr:to>
      <xdr:col>1</xdr:col>
      <xdr:colOff>885266</xdr:colOff>
      <xdr:row>23</xdr:row>
      <xdr:rowOff>799126</xdr:rowOff>
    </xdr:to>
    <xdr:pic>
      <xdr:nvPicPr>
        <xdr:cNvPr id="15" name="그림 14" descr="IMG_6222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818030" y="15464118"/>
          <a:ext cx="795618" cy="496567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24</xdr:row>
      <xdr:rowOff>291353</xdr:rowOff>
    </xdr:from>
    <xdr:to>
      <xdr:col>1</xdr:col>
      <xdr:colOff>867334</xdr:colOff>
      <xdr:row>24</xdr:row>
      <xdr:rowOff>784412</xdr:rowOff>
    </xdr:to>
    <xdr:pic>
      <xdr:nvPicPr>
        <xdr:cNvPr id="16" name="그림 15" descr="IMG_6379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818029" y="16506265"/>
          <a:ext cx="777687" cy="493059"/>
        </a:xfrm>
        <a:prstGeom prst="rect">
          <a:avLst/>
        </a:prstGeom>
      </xdr:spPr>
    </xdr:pic>
    <xdr:clientData/>
  </xdr:twoCellAnchor>
  <xdr:twoCellAnchor editAs="oneCell">
    <xdr:from>
      <xdr:col>1</xdr:col>
      <xdr:colOff>123266</xdr:colOff>
      <xdr:row>25</xdr:row>
      <xdr:rowOff>324971</xdr:rowOff>
    </xdr:from>
    <xdr:to>
      <xdr:col>1</xdr:col>
      <xdr:colOff>832278</xdr:colOff>
      <xdr:row>25</xdr:row>
      <xdr:rowOff>818030</xdr:rowOff>
    </xdr:to>
    <xdr:pic>
      <xdr:nvPicPr>
        <xdr:cNvPr id="17" name="그림 16" descr="IMG_6415.JPG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851648" y="17593236"/>
          <a:ext cx="709012" cy="493059"/>
        </a:xfrm>
        <a:prstGeom prst="rect">
          <a:avLst/>
        </a:prstGeom>
      </xdr:spPr>
    </xdr:pic>
    <xdr:clientData/>
  </xdr:twoCellAnchor>
  <xdr:twoCellAnchor editAs="oneCell">
    <xdr:from>
      <xdr:col>1</xdr:col>
      <xdr:colOff>33619</xdr:colOff>
      <xdr:row>26</xdr:row>
      <xdr:rowOff>302558</xdr:rowOff>
    </xdr:from>
    <xdr:to>
      <xdr:col>1</xdr:col>
      <xdr:colOff>894133</xdr:colOff>
      <xdr:row>26</xdr:row>
      <xdr:rowOff>840440</xdr:rowOff>
    </xdr:to>
    <xdr:pic>
      <xdr:nvPicPr>
        <xdr:cNvPr id="18" name="그림 17" descr="IMG_6401.JPG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762001" y="18624176"/>
          <a:ext cx="860514" cy="53788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27</xdr:row>
      <xdr:rowOff>280147</xdr:rowOff>
    </xdr:from>
    <xdr:to>
      <xdr:col>1</xdr:col>
      <xdr:colOff>883659</xdr:colOff>
      <xdr:row>27</xdr:row>
      <xdr:rowOff>840441</xdr:rowOff>
    </xdr:to>
    <xdr:pic>
      <xdr:nvPicPr>
        <xdr:cNvPr id="19" name="그림 18" descr="IMG_6498.JPG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739588" y="19655118"/>
          <a:ext cx="872453" cy="560294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28</xdr:row>
      <xdr:rowOff>302558</xdr:rowOff>
    </xdr:from>
    <xdr:to>
      <xdr:col>1</xdr:col>
      <xdr:colOff>766052</xdr:colOff>
      <xdr:row>28</xdr:row>
      <xdr:rowOff>762000</xdr:rowOff>
    </xdr:to>
    <xdr:pic>
      <xdr:nvPicPr>
        <xdr:cNvPr id="20" name="그림 19" descr="IMG_6371.JPG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762000" y="20730882"/>
          <a:ext cx="732434" cy="459442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29</xdr:row>
      <xdr:rowOff>235323</xdr:rowOff>
    </xdr:from>
    <xdr:to>
      <xdr:col>1</xdr:col>
      <xdr:colOff>791264</xdr:colOff>
      <xdr:row>29</xdr:row>
      <xdr:rowOff>694765</xdr:rowOff>
    </xdr:to>
    <xdr:pic>
      <xdr:nvPicPr>
        <xdr:cNvPr id="21" name="그림 20" descr="IMG_6523.JPG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806823" y="21716999"/>
          <a:ext cx="712823" cy="459442"/>
        </a:xfrm>
        <a:prstGeom prst="rect">
          <a:avLst/>
        </a:prstGeom>
      </xdr:spPr>
    </xdr:pic>
    <xdr:clientData/>
  </xdr:twoCellAnchor>
  <xdr:twoCellAnchor editAs="oneCell">
    <xdr:from>
      <xdr:col>1</xdr:col>
      <xdr:colOff>78443</xdr:colOff>
      <xdr:row>30</xdr:row>
      <xdr:rowOff>324971</xdr:rowOff>
    </xdr:from>
    <xdr:to>
      <xdr:col>1</xdr:col>
      <xdr:colOff>880709</xdr:colOff>
      <xdr:row>30</xdr:row>
      <xdr:rowOff>829236</xdr:rowOff>
    </xdr:to>
    <xdr:pic>
      <xdr:nvPicPr>
        <xdr:cNvPr id="22" name="그림 21" descr="IMG_6410.JPG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806825" y="22860000"/>
          <a:ext cx="802266" cy="50426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134472</xdr:colOff>
      <xdr:row>31</xdr:row>
      <xdr:rowOff>358588</xdr:rowOff>
    </xdr:from>
    <xdr:to>
      <xdr:col>1</xdr:col>
      <xdr:colOff>840442</xdr:colOff>
      <xdr:row>31</xdr:row>
      <xdr:rowOff>807094</xdr:rowOff>
    </xdr:to>
    <xdr:pic>
      <xdr:nvPicPr>
        <xdr:cNvPr id="23" name="그림 22" descr="IMG_6149.JPG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862854" y="23946970"/>
          <a:ext cx="705970" cy="448506"/>
        </a:xfrm>
        <a:prstGeom prst="rect">
          <a:avLst/>
        </a:prstGeom>
      </xdr:spPr>
    </xdr:pic>
    <xdr:clientData/>
  </xdr:twoCellAnchor>
  <xdr:twoCellAnchor editAs="oneCell">
    <xdr:from>
      <xdr:col>1</xdr:col>
      <xdr:colOff>56029</xdr:colOff>
      <xdr:row>32</xdr:row>
      <xdr:rowOff>369794</xdr:rowOff>
    </xdr:from>
    <xdr:to>
      <xdr:col>1</xdr:col>
      <xdr:colOff>908798</xdr:colOff>
      <xdr:row>32</xdr:row>
      <xdr:rowOff>896471</xdr:rowOff>
    </xdr:to>
    <xdr:pic>
      <xdr:nvPicPr>
        <xdr:cNvPr id="24" name="그림 23" descr="IMG_6155.JPG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84411" y="25011529"/>
          <a:ext cx="852769" cy="526677"/>
        </a:xfrm>
        <a:prstGeom prst="rect">
          <a:avLst/>
        </a:prstGeom>
      </xdr:spPr>
    </xdr:pic>
    <xdr:clientData/>
  </xdr:twoCellAnchor>
  <xdr:twoCellAnchor editAs="oneCell">
    <xdr:from>
      <xdr:col>1</xdr:col>
      <xdr:colOff>67235</xdr:colOff>
      <xdr:row>33</xdr:row>
      <xdr:rowOff>257735</xdr:rowOff>
    </xdr:from>
    <xdr:to>
      <xdr:col>1</xdr:col>
      <xdr:colOff>841072</xdr:colOff>
      <xdr:row>33</xdr:row>
      <xdr:rowOff>762000</xdr:rowOff>
    </xdr:to>
    <xdr:pic>
      <xdr:nvPicPr>
        <xdr:cNvPr id="25" name="그림 24" descr="IMG_6462.JPG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795617" y="25952823"/>
          <a:ext cx="773837" cy="504265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34</xdr:row>
      <xdr:rowOff>268942</xdr:rowOff>
    </xdr:from>
    <xdr:to>
      <xdr:col>1</xdr:col>
      <xdr:colOff>862855</xdr:colOff>
      <xdr:row>34</xdr:row>
      <xdr:rowOff>839968</xdr:rowOff>
    </xdr:to>
    <xdr:pic>
      <xdr:nvPicPr>
        <xdr:cNvPr id="26" name="그림 25" descr="IMG_6266.JPG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750795" y="27017383"/>
          <a:ext cx="840442" cy="571026"/>
        </a:xfrm>
        <a:prstGeom prst="rect">
          <a:avLst/>
        </a:prstGeom>
      </xdr:spPr>
    </xdr:pic>
    <xdr:clientData/>
  </xdr:twoCellAnchor>
  <xdr:twoCellAnchor editAs="oneCell">
    <xdr:from>
      <xdr:col>1</xdr:col>
      <xdr:colOff>44825</xdr:colOff>
      <xdr:row>35</xdr:row>
      <xdr:rowOff>347382</xdr:rowOff>
    </xdr:from>
    <xdr:to>
      <xdr:col>1</xdr:col>
      <xdr:colOff>806824</xdr:colOff>
      <xdr:row>35</xdr:row>
      <xdr:rowOff>832228</xdr:rowOff>
    </xdr:to>
    <xdr:pic>
      <xdr:nvPicPr>
        <xdr:cNvPr id="27" name="그림 26" descr="IMG_6802.JPG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773207" y="28149176"/>
          <a:ext cx="761999" cy="484846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36</xdr:row>
      <xdr:rowOff>280147</xdr:rowOff>
    </xdr:from>
    <xdr:to>
      <xdr:col>1</xdr:col>
      <xdr:colOff>829236</xdr:colOff>
      <xdr:row>36</xdr:row>
      <xdr:rowOff>744077</xdr:rowOff>
    </xdr:to>
    <xdr:pic>
      <xdr:nvPicPr>
        <xdr:cNvPr id="28" name="그림 27" descr="IMG_6748.JPG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818029" y="29135294"/>
          <a:ext cx="739589" cy="463930"/>
        </a:xfrm>
        <a:prstGeom prst="rect">
          <a:avLst/>
        </a:prstGeom>
      </xdr:spPr>
    </xdr:pic>
    <xdr:clientData/>
  </xdr:twoCellAnchor>
  <xdr:twoCellAnchor editAs="oneCell">
    <xdr:from>
      <xdr:col>1</xdr:col>
      <xdr:colOff>67237</xdr:colOff>
      <xdr:row>37</xdr:row>
      <xdr:rowOff>268941</xdr:rowOff>
    </xdr:from>
    <xdr:to>
      <xdr:col>1</xdr:col>
      <xdr:colOff>818031</xdr:colOff>
      <xdr:row>37</xdr:row>
      <xdr:rowOff>739900</xdr:rowOff>
    </xdr:to>
    <xdr:pic>
      <xdr:nvPicPr>
        <xdr:cNvPr id="29" name="그림 28" descr="IMG_6671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795619" y="30177441"/>
          <a:ext cx="750794" cy="470959"/>
        </a:xfrm>
        <a:prstGeom prst="rect">
          <a:avLst/>
        </a:prstGeom>
      </xdr:spPr>
    </xdr:pic>
    <xdr:clientData/>
  </xdr:twoCellAnchor>
  <xdr:twoCellAnchor editAs="oneCell">
    <xdr:from>
      <xdr:col>1</xdr:col>
      <xdr:colOff>67236</xdr:colOff>
      <xdr:row>38</xdr:row>
      <xdr:rowOff>313765</xdr:rowOff>
    </xdr:from>
    <xdr:to>
      <xdr:col>1</xdr:col>
      <xdr:colOff>885266</xdr:colOff>
      <xdr:row>38</xdr:row>
      <xdr:rowOff>821513</xdr:rowOff>
    </xdr:to>
    <xdr:pic>
      <xdr:nvPicPr>
        <xdr:cNvPr id="30" name="그림 29" descr="IMG_6300.JPG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795618" y="31275618"/>
          <a:ext cx="818030" cy="507748"/>
        </a:xfrm>
        <a:prstGeom prst="rect">
          <a:avLst/>
        </a:prstGeom>
      </xdr:spPr>
    </xdr:pic>
    <xdr:clientData/>
  </xdr:twoCellAnchor>
  <xdr:twoCellAnchor editAs="oneCell">
    <xdr:from>
      <xdr:col>1</xdr:col>
      <xdr:colOff>89648</xdr:colOff>
      <xdr:row>39</xdr:row>
      <xdr:rowOff>324970</xdr:rowOff>
    </xdr:from>
    <xdr:to>
      <xdr:col>1</xdr:col>
      <xdr:colOff>825162</xdr:colOff>
      <xdr:row>39</xdr:row>
      <xdr:rowOff>795617</xdr:rowOff>
    </xdr:to>
    <xdr:pic>
      <xdr:nvPicPr>
        <xdr:cNvPr id="31" name="그림 30" descr="11.JPG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818030" y="32340176"/>
          <a:ext cx="735514" cy="470647"/>
        </a:xfrm>
        <a:prstGeom prst="rect">
          <a:avLst/>
        </a:prstGeom>
      </xdr:spPr>
    </xdr:pic>
    <xdr:clientData/>
  </xdr:twoCellAnchor>
  <xdr:twoCellAnchor editAs="oneCell">
    <xdr:from>
      <xdr:col>1</xdr:col>
      <xdr:colOff>33619</xdr:colOff>
      <xdr:row>40</xdr:row>
      <xdr:rowOff>336176</xdr:rowOff>
    </xdr:from>
    <xdr:to>
      <xdr:col>1</xdr:col>
      <xdr:colOff>912061</xdr:colOff>
      <xdr:row>40</xdr:row>
      <xdr:rowOff>885264</xdr:rowOff>
    </xdr:to>
    <xdr:pic>
      <xdr:nvPicPr>
        <xdr:cNvPr id="32" name="그림 31" descr="IMG_6881.JPG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762001" y="33404735"/>
          <a:ext cx="878442" cy="54908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41</xdr:row>
      <xdr:rowOff>246530</xdr:rowOff>
    </xdr:from>
    <xdr:to>
      <xdr:col>1</xdr:col>
      <xdr:colOff>879894</xdr:colOff>
      <xdr:row>41</xdr:row>
      <xdr:rowOff>784412</xdr:rowOff>
    </xdr:to>
    <xdr:pic>
      <xdr:nvPicPr>
        <xdr:cNvPr id="33" name="그림 32" descr="IMG_6548.JPG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750794" y="34368442"/>
          <a:ext cx="857482" cy="537882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42</xdr:row>
      <xdr:rowOff>280147</xdr:rowOff>
    </xdr:from>
    <xdr:to>
      <xdr:col>1</xdr:col>
      <xdr:colOff>898534</xdr:colOff>
      <xdr:row>42</xdr:row>
      <xdr:rowOff>795617</xdr:rowOff>
    </xdr:to>
    <xdr:pic>
      <xdr:nvPicPr>
        <xdr:cNvPr id="34" name="그림 33" descr="IMG_6562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806823" y="35455412"/>
          <a:ext cx="820093" cy="51547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43</xdr:row>
      <xdr:rowOff>280147</xdr:rowOff>
    </xdr:from>
    <xdr:to>
      <xdr:col>1</xdr:col>
      <xdr:colOff>879642</xdr:colOff>
      <xdr:row>43</xdr:row>
      <xdr:rowOff>773205</xdr:rowOff>
    </xdr:to>
    <xdr:pic>
      <xdr:nvPicPr>
        <xdr:cNvPr id="35" name="그림 34" descr="IMG_8956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18029" y="36508765"/>
          <a:ext cx="789995" cy="493058"/>
        </a:xfrm>
        <a:prstGeom prst="rect">
          <a:avLst/>
        </a:prstGeom>
      </xdr:spPr>
    </xdr:pic>
    <xdr:clientData/>
  </xdr:twoCellAnchor>
  <xdr:twoCellAnchor editAs="oneCell">
    <xdr:from>
      <xdr:col>1</xdr:col>
      <xdr:colOff>44823</xdr:colOff>
      <xdr:row>44</xdr:row>
      <xdr:rowOff>291354</xdr:rowOff>
    </xdr:from>
    <xdr:to>
      <xdr:col>1</xdr:col>
      <xdr:colOff>840442</xdr:colOff>
      <xdr:row>44</xdr:row>
      <xdr:rowOff>797592</xdr:rowOff>
    </xdr:to>
    <xdr:pic>
      <xdr:nvPicPr>
        <xdr:cNvPr id="36" name="그림 35" descr="IMG_8995.JPG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773205" y="37573325"/>
          <a:ext cx="795619" cy="506238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45</xdr:row>
      <xdr:rowOff>313765</xdr:rowOff>
    </xdr:from>
    <xdr:to>
      <xdr:col>1</xdr:col>
      <xdr:colOff>829235</xdr:colOff>
      <xdr:row>45</xdr:row>
      <xdr:rowOff>754251</xdr:rowOff>
    </xdr:to>
    <xdr:pic>
      <xdr:nvPicPr>
        <xdr:cNvPr id="37" name="그림 36" descr="IMG_9012.JPG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862852" y="38649089"/>
          <a:ext cx="694765" cy="440486"/>
        </a:xfrm>
        <a:prstGeom prst="rect">
          <a:avLst/>
        </a:prstGeom>
      </xdr:spPr>
    </xdr:pic>
    <xdr:clientData/>
  </xdr:twoCellAnchor>
  <xdr:twoCellAnchor editAs="oneCell">
    <xdr:from>
      <xdr:col>1</xdr:col>
      <xdr:colOff>56029</xdr:colOff>
      <xdr:row>46</xdr:row>
      <xdr:rowOff>280147</xdr:rowOff>
    </xdr:from>
    <xdr:to>
      <xdr:col>1</xdr:col>
      <xdr:colOff>806328</xdr:colOff>
      <xdr:row>46</xdr:row>
      <xdr:rowOff>750795</xdr:rowOff>
    </xdr:to>
    <xdr:pic>
      <xdr:nvPicPr>
        <xdr:cNvPr id="38" name="그림 37" descr="IMG_9006.JPG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784411" y="39668823"/>
          <a:ext cx="750299" cy="470648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100853</xdr:colOff>
      <xdr:row>47</xdr:row>
      <xdr:rowOff>168089</xdr:rowOff>
    </xdr:from>
    <xdr:to>
      <xdr:col>1</xdr:col>
      <xdr:colOff>739589</xdr:colOff>
      <xdr:row>47</xdr:row>
      <xdr:rowOff>806825</xdr:rowOff>
    </xdr:to>
    <xdr:pic>
      <xdr:nvPicPr>
        <xdr:cNvPr id="39" name="图片 154" descr="1440_shop1_772808.jpg"/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829235" y="40610118"/>
          <a:ext cx="638736" cy="638736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201706</xdr:colOff>
      <xdr:row>48</xdr:row>
      <xdr:rowOff>257735</xdr:rowOff>
    </xdr:from>
    <xdr:to>
      <xdr:col>1</xdr:col>
      <xdr:colOff>683559</xdr:colOff>
      <xdr:row>48</xdr:row>
      <xdr:rowOff>739588</xdr:rowOff>
    </xdr:to>
    <xdr:pic>
      <xdr:nvPicPr>
        <xdr:cNvPr id="40" name="图片 155" descr="1441_shop1_867363.jpg"/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930088" y="41753117"/>
          <a:ext cx="481853" cy="481853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49</xdr:row>
      <xdr:rowOff>201706</xdr:rowOff>
    </xdr:from>
    <xdr:to>
      <xdr:col>1</xdr:col>
      <xdr:colOff>762000</xdr:colOff>
      <xdr:row>49</xdr:row>
      <xdr:rowOff>784412</xdr:rowOff>
    </xdr:to>
    <xdr:pic>
      <xdr:nvPicPr>
        <xdr:cNvPr id="41" name="图片 157" descr="1443_shop1_689453.jpg"/>
        <xdr:cNvPicPr>
          <a:picLocks noChangeAspect="1"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907676" y="42750441"/>
          <a:ext cx="582706" cy="582706"/>
        </a:xfrm>
        <a:prstGeom prst="rect">
          <a:avLst/>
        </a:prstGeom>
      </xdr:spPr>
    </xdr:pic>
    <xdr:clientData/>
  </xdr:twoCellAnchor>
  <xdr:twoCellAnchor editAs="oneCell">
    <xdr:from>
      <xdr:col>1</xdr:col>
      <xdr:colOff>179294</xdr:colOff>
      <xdr:row>50</xdr:row>
      <xdr:rowOff>201706</xdr:rowOff>
    </xdr:from>
    <xdr:to>
      <xdr:col>1</xdr:col>
      <xdr:colOff>806824</xdr:colOff>
      <xdr:row>50</xdr:row>
      <xdr:rowOff>829236</xdr:rowOff>
    </xdr:to>
    <xdr:pic>
      <xdr:nvPicPr>
        <xdr:cNvPr id="42" name="图片 158" descr="1444_shop1_193437.jpg"/>
        <xdr:cNvPicPr>
          <a:picLocks noChangeAspect="1"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907676" y="43803794"/>
          <a:ext cx="627530" cy="627530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145677</xdr:colOff>
      <xdr:row>51</xdr:row>
      <xdr:rowOff>190500</xdr:rowOff>
    </xdr:from>
    <xdr:to>
      <xdr:col>1</xdr:col>
      <xdr:colOff>829236</xdr:colOff>
      <xdr:row>51</xdr:row>
      <xdr:rowOff>874059</xdr:rowOff>
    </xdr:to>
    <xdr:pic>
      <xdr:nvPicPr>
        <xdr:cNvPr id="43" name="图片 160" descr="1446_shop1_127698.jpg"/>
        <xdr:cNvPicPr>
          <a:picLocks noChangeAspect="1"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874059" y="44845941"/>
          <a:ext cx="683559" cy="68355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179294</xdr:rowOff>
    </xdr:from>
    <xdr:to>
      <xdr:col>1</xdr:col>
      <xdr:colOff>840441</xdr:colOff>
      <xdr:row>52</xdr:row>
      <xdr:rowOff>829235</xdr:rowOff>
    </xdr:to>
    <xdr:pic>
      <xdr:nvPicPr>
        <xdr:cNvPr id="44" name="图片 159" descr="1445_shop1_637826.jpg"/>
        <xdr:cNvPicPr>
          <a:picLocks noChangeAspect="1"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918882" y="45888088"/>
          <a:ext cx="649941" cy="649941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100853</xdr:colOff>
      <xdr:row>53</xdr:row>
      <xdr:rowOff>112059</xdr:rowOff>
    </xdr:from>
    <xdr:to>
      <xdr:col>1</xdr:col>
      <xdr:colOff>851647</xdr:colOff>
      <xdr:row>53</xdr:row>
      <xdr:rowOff>862853</xdr:rowOff>
    </xdr:to>
    <xdr:pic>
      <xdr:nvPicPr>
        <xdr:cNvPr id="45" name="图片 156" descr="1442_shop1_467883.jpg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829235" y="46874206"/>
          <a:ext cx="750794" cy="75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62"/>
  <sheetViews>
    <sheetView showGridLines="0" tabSelected="1" zoomScale="85" zoomScaleNormal="85" workbookViewId="0">
      <selection activeCell="A2" sqref="A2:K2"/>
    </sheetView>
  </sheetViews>
  <sheetFormatPr defaultRowHeight="13.5"/>
  <cols>
    <col min="1" max="1" width="9.5" customWidth="1"/>
    <col min="2" max="2" width="12.25" customWidth="1"/>
    <col min="3" max="3" width="15.625" customWidth="1"/>
    <col min="4" max="4" width="26.875" style="43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3.625" customWidth="1"/>
    <col min="13" max="13" width="16" customWidth="1"/>
    <col min="14" max="18" width="9" customWidth="1"/>
  </cols>
  <sheetData>
    <row r="2" spans="1:12" ht="31.5" customHeight="1">
      <c r="A2" s="52" t="s">
        <v>169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2" ht="15.75" customHeight="1" thickBot="1">
      <c r="A3" s="1"/>
      <c r="B3" s="2"/>
      <c r="C3" s="2"/>
      <c r="D3" s="41"/>
      <c r="E3" s="2"/>
      <c r="F3" s="2"/>
      <c r="G3" s="3"/>
      <c r="H3" s="3"/>
      <c r="I3" s="3"/>
      <c r="J3" s="3"/>
      <c r="K3" s="4"/>
      <c r="L3" s="4"/>
    </row>
    <row r="4" spans="1:12" ht="16.5">
      <c r="A4" s="1"/>
      <c r="B4" s="2"/>
      <c r="C4" s="2"/>
      <c r="D4" s="41"/>
      <c r="E4" s="2"/>
      <c r="F4" s="2"/>
      <c r="G4" s="3"/>
      <c r="H4" s="3"/>
      <c r="J4" s="21" t="s">
        <v>17</v>
      </c>
      <c r="K4" s="13" t="s">
        <v>114</v>
      </c>
      <c r="L4" s="4"/>
    </row>
    <row r="5" spans="1:12" ht="15.75" customHeight="1">
      <c r="A5" s="1"/>
      <c r="B5" s="2"/>
      <c r="C5" s="2"/>
      <c r="D5" s="41"/>
      <c r="E5" s="2"/>
      <c r="F5" s="2"/>
      <c r="G5" s="3"/>
      <c r="H5" s="3"/>
      <c r="J5" s="18" t="s">
        <v>10</v>
      </c>
      <c r="K5" s="14">
        <v>177.92</v>
      </c>
      <c r="L5" s="4"/>
    </row>
    <row r="6" spans="1:12" ht="15.75" customHeight="1">
      <c r="A6" s="1"/>
      <c r="B6" s="2"/>
      <c r="C6" s="2"/>
      <c r="D6" s="41"/>
      <c r="E6" s="2"/>
      <c r="F6" s="2"/>
      <c r="G6" s="3"/>
      <c r="H6" s="3"/>
      <c r="J6" s="18" t="s">
        <v>11</v>
      </c>
      <c r="K6" s="14" t="s">
        <v>24</v>
      </c>
      <c r="L6" s="4"/>
    </row>
    <row r="7" spans="1:12" ht="15.75" customHeight="1">
      <c r="A7" s="1"/>
      <c r="B7" s="2"/>
      <c r="C7" s="2"/>
      <c r="D7" s="41"/>
      <c r="E7" s="2"/>
      <c r="F7" s="2"/>
      <c r="G7" s="3"/>
      <c r="H7" s="3"/>
      <c r="J7" s="18" t="s">
        <v>12</v>
      </c>
      <c r="K7" s="14" t="s">
        <v>22</v>
      </c>
      <c r="L7" s="4"/>
    </row>
    <row r="8" spans="1:12" ht="15.75" customHeight="1">
      <c r="A8" s="1"/>
      <c r="B8" s="2"/>
      <c r="C8" s="2"/>
      <c r="D8" s="41"/>
      <c r="E8" s="2"/>
      <c r="F8" s="2"/>
      <c r="G8" s="3"/>
      <c r="H8" s="3"/>
      <c r="J8" s="19" t="s">
        <v>14</v>
      </c>
      <c r="K8" s="15">
        <v>42507</v>
      </c>
      <c r="L8" s="4"/>
    </row>
    <row r="9" spans="1:12" ht="15.75" customHeight="1" thickBot="1">
      <c r="A9" s="1"/>
      <c r="B9" s="2"/>
      <c r="C9" s="2"/>
      <c r="D9" s="41"/>
      <c r="E9" s="2"/>
      <c r="F9" s="2"/>
      <c r="G9" s="3"/>
      <c r="H9" s="3"/>
      <c r="J9" s="20" t="s">
        <v>13</v>
      </c>
      <c r="K9" s="16">
        <v>42510</v>
      </c>
      <c r="L9" s="4"/>
    </row>
    <row r="10" spans="1:12" ht="16.5">
      <c r="A10" s="1"/>
      <c r="B10" s="2"/>
      <c r="C10" s="2"/>
      <c r="D10" s="41"/>
      <c r="E10" s="2"/>
      <c r="F10" s="2"/>
      <c r="G10" s="3"/>
      <c r="H10" s="3"/>
      <c r="I10" s="3"/>
      <c r="J10" s="12"/>
      <c r="K10" s="4"/>
      <c r="L10" s="4"/>
    </row>
    <row r="11" spans="1:12" ht="21" customHeight="1" thickBot="1">
      <c r="A11" s="6" t="s">
        <v>5</v>
      </c>
      <c r="B11" s="7" t="s">
        <v>0</v>
      </c>
      <c r="C11" s="8" t="s">
        <v>6</v>
      </c>
      <c r="D11" s="42" t="s">
        <v>8</v>
      </c>
      <c r="E11" s="7" t="s">
        <v>9</v>
      </c>
      <c r="F11" s="9" t="s">
        <v>4</v>
      </c>
      <c r="G11" s="10" t="s">
        <v>15</v>
      </c>
      <c r="H11" s="9" t="s">
        <v>7</v>
      </c>
      <c r="I11" s="11" t="s">
        <v>16</v>
      </c>
      <c r="J11" s="11" t="s">
        <v>3</v>
      </c>
      <c r="K11" s="11" t="s">
        <v>18</v>
      </c>
      <c r="L11" s="4"/>
    </row>
    <row r="12" spans="1:12" ht="82.5" customHeight="1" thickTop="1" thickBot="1">
      <c r="A12" s="22" t="s">
        <v>25</v>
      </c>
      <c r="B12" s="23"/>
      <c r="C12" s="45" t="s">
        <v>46</v>
      </c>
      <c r="D12" s="29" t="s">
        <v>81</v>
      </c>
      <c r="E12" s="24" t="s">
        <v>20</v>
      </c>
      <c r="F12" s="25"/>
      <c r="G12" s="34">
        <v>61.825539568345327</v>
      </c>
      <c r="H12" s="36">
        <v>1</v>
      </c>
      <c r="I12" s="37">
        <f>G12*H12</f>
        <v>61.825539568345327</v>
      </c>
      <c r="J12" s="38" t="s">
        <v>19</v>
      </c>
      <c r="K12" s="44" t="s">
        <v>26</v>
      </c>
      <c r="L12" s="26"/>
    </row>
    <row r="13" spans="1:12" ht="82.5" customHeight="1" thickTop="1" thickBot="1">
      <c r="A13" s="27" t="s">
        <v>25</v>
      </c>
      <c r="B13" s="28"/>
      <c r="C13" s="45" t="s">
        <v>47</v>
      </c>
      <c r="D13" s="29" t="s">
        <v>82</v>
      </c>
      <c r="E13" s="30"/>
      <c r="F13" s="31"/>
      <c r="G13" s="34">
        <v>70.256294964028783</v>
      </c>
      <c r="H13" s="39">
        <v>1</v>
      </c>
      <c r="I13" s="37">
        <f t="shared" ref="I13:I26" si="0">G13*H13</f>
        <v>70.256294964028783</v>
      </c>
      <c r="J13" s="40"/>
      <c r="K13" s="44" t="s">
        <v>26</v>
      </c>
      <c r="L13" s="32"/>
    </row>
    <row r="14" spans="1:12" ht="82.5" customHeight="1" thickTop="1" thickBot="1">
      <c r="A14" s="27" t="s">
        <v>25</v>
      </c>
      <c r="B14" s="28"/>
      <c r="C14" s="45" t="s">
        <v>48</v>
      </c>
      <c r="D14" s="29" t="s">
        <v>35</v>
      </c>
      <c r="E14" s="30"/>
      <c r="F14" s="31"/>
      <c r="G14" s="34">
        <v>64.635791366906474</v>
      </c>
      <c r="H14" s="39">
        <v>2</v>
      </c>
      <c r="I14" s="37">
        <f t="shared" si="0"/>
        <v>129.27158273381295</v>
      </c>
      <c r="J14" s="40"/>
      <c r="K14" s="44" t="s">
        <v>26</v>
      </c>
      <c r="L14" s="32"/>
    </row>
    <row r="15" spans="1:12" ht="82.5" customHeight="1" thickTop="1" thickBot="1">
      <c r="A15" s="27" t="s">
        <v>25</v>
      </c>
      <c r="B15" s="28"/>
      <c r="C15" s="45" t="s">
        <v>49</v>
      </c>
      <c r="D15" s="29" t="s">
        <v>36</v>
      </c>
      <c r="E15" s="30"/>
      <c r="F15" s="31"/>
      <c r="G15" s="34">
        <v>64.635791366906474</v>
      </c>
      <c r="H15" s="39">
        <v>1</v>
      </c>
      <c r="I15" s="37">
        <f t="shared" si="0"/>
        <v>64.635791366906474</v>
      </c>
      <c r="J15" s="40"/>
      <c r="K15" s="44" t="s">
        <v>26</v>
      </c>
      <c r="L15" s="32"/>
    </row>
    <row r="16" spans="1:12" ht="82.5" customHeight="1" thickTop="1" thickBot="1">
      <c r="A16" s="27" t="s">
        <v>25</v>
      </c>
      <c r="B16" s="28"/>
      <c r="C16" s="45" t="s">
        <v>50</v>
      </c>
      <c r="D16" s="29" t="s">
        <v>83</v>
      </c>
      <c r="E16" s="30"/>
      <c r="F16" s="31"/>
      <c r="G16" s="34">
        <v>75.876798561151091</v>
      </c>
      <c r="H16" s="39">
        <v>1</v>
      </c>
      <c r="I16" s="37">
        <f t="shared" si="0"/>
        <v>75.876798561151091</v>
      </c>
      <c r="J16" s="40"/>
      <c r="K16" s="44" t="s">
        <v>26</v>
      </c>
      <c r="L16" s="32"/>
    </row>
    <row r="17" spans="1:12" ht="82.5" customHeight="1" thickTop="1" thickBot="1">
      <c r="A17" s="27" t="s">
        <v>25</v>
      </c>
      <c r="B17" s="28"/>
      <c r="C17" s="45" t="s">
        <v>51</v>
      </c>
      <c r="D17" s="29" t="s">
        <v>27</v>
      </c>
      <c r="E17" s="30"/>
      <c r="F17" s="31"/>
      <c r="G17" s="34">
        <v>89.928057553956847</v>
      </c>
      <c r="H17" s="28">
        <v>1</v>
      </c>
      <c r="I17" s="37">
        <f t="shared" si="0"/>
        <v>89.928057553956847</v>
      </c>
      <c r="J17" s="40"/>
      <c r="K17" s="44" t="s">
        <v>26</v>
      </c>
      <c r="L17" s="32"/>
    </row>
    <row r="18" spans="1:12" ht="82.5" customHeight="1" thickTop="1" thickBot="1">
      <c r="A18" s="27" t="s">
        <v>25</v>
      </c>
      <c r="B18" s="28"/>
      <c r="C18" s="45" t="s">
        <v>52</v>
      </c>
      <c r="D18" s="29" t="s">
        <v>34</v>
      </c>
      <c r="E18" s="30"/>
      <c r="F18" s="31"/>
      <c r="G18" s="34">
        <v>53.394784172661872</v>
      </c>
      <c r="H18" s="28">
        <v>1</v>
      </c>
      <c r="I18" s="37">
        <f t="shared" si="0"/>
        <v>53.394784172661872</v>
      </c>
      <c r="J18" s="40"/>
      <c r="K18" s="44" t="s">
        <v>26</v>
      </c>
      <c r="L18" s="32"/>
    </row>
    <row r="19" spans="1:12" ht="82.5" customHeight="1" thickTop="1" thickBot="1">
      <c r="A19" s="27" t="s">
        <v>25</v>
      </c>
      <c r="B19" s="28"/>
      <c r="C19" s="45" t="s">
        <v>52</v>
      </c>
      <c r="D19" s="29" t="s">
        <v>34</v>
      </c>
      <c r="E19" s="30"/>
      <c r="F19" s="31"/>
      <c r="G19" s="34">
        <v>53.394784172661872</v>
      </c>
      <c r="H19" s="28">
        <v>1</v>
      </c>
      <c r="I19" s="37">
        <f t="shared" si="0"/>
        <v>53.394784172661872</v>
      </c>
      <c r="J19" s="40"/>
      <c r="K19" s="44" t="s">
        <v>26</v>
      </c>
      <c r="L19" s="32"/>
    </row>
    <row r="20" spans="1:12" ht="82.5" customHeight="1" thickTop="1" thickBot="1">
      <c r="A20" s="27" t="s">
        <v>25</v>
      </c>
      <c r="B20" s="28"/>
      <c r="C20" s="45" t="s">
        <v>53</v>
      </c>
      <c r="D20" s="29" t="s">
        <v>37</v>
      </c>
      <c r="E20" s="30"/>
      <c r="F20" s="31"/>
      <c r="G20" s="34">
        <v>64.635791366906474</v>
      </c>
      <c r="H20" s="28">
        <v>1</v>
      </c>
      <c r="I20" s="37">
        <f t="shared" si="0"/>
        <v>64.635791366906474</v>
      </c>
      <c r="J20" s="40"/>
      <c r="K20" s="44" t="s">
        <v>26</v>
      </c>
      <c r="L20" s="32"/>
    </row>
    <row r="21" spans="1:12" ht="82.5" customHeight="1" thickTop="1" thickBot="1">
      <c r="A21" s="27" t="s">
        <v>25</v>
      </c>
      <c r="B21" s="28"/>
      <c r="C21" s="45" t="s">
        <v>54</v>
      </c>
      <c r="D21" s="29" t="s">
        <v>38</v>
      </c>
      <c r="E21" s="30"/>
      <c r="F21" s="31"/>
      <c r="G21" s="34">
        <v>64.635791366906474</v>
      </c>
      <c r="H21" s="28">
        <v>1</v>
      </c>
      <c r="I21" s="37">
        <f t="shared" si="0"/>
        <v>64.635791366906474</v>
      </c>
      <c r="J21" s="40"/>
      <c r="K21" s="44" t="s">
        <v>26</v>
      </c>
      <c r="L21" s="32"/>
    </row>
    <row r="22" spans="1:12" ht="82.5" customHeight="1" thickTop="1" thickBot="1">
      <c r="A22" s="27" t="s">
        <v>25</v>
      </c>
      <c r="B22" s="28"/>
      <c r="C22" s="45" t="s">
        <v>55</v>
      </c>
      <c r="D22" s="29" t="s">
        <v>39</v>
      </c>
      <c r="E22" s="30"/>
      <c r="F22" s="31"/>
      <c r="G22" s="34">
        <v>70.256294964028783</v>
      </c>
      <c r="H22" s="28">
        <v>1</v>
      </c>
      <c r="I22" s="37">
        <f t="shared" si="0"/>
        <v>70.256294964028783</v>
      </c>
      <c r="J22" s="40"/>
      <c r="K22" s="44" t="s">
        <v>26</v>
      </c>
      <c r="L22" s="32"/>
    </row>
    <row r="23" spans="1:12" ht="82.5" customHeight="1" thickTop="1" thickBot="1">
      <c r="A23" s="27" t="s">
        <v>25</v>
      </c>
      <c r="B23" s="28"/>
      <c r="C23" s="45" t="s">
        <v>56</v>
      </c>
      <c r="D23" s="29" t="s">
        <v>84</v>
      </c>
      <c r="E23" s="30"/>
      <c r="F23" s="31"/>
      <c r="G23" s="34">
        <v>92.738309352517987</v>
      </c>
      <c r="H23" s="28">
        <v>1</v>
      </c>
      <c r="I23" s="37">
        <f t="shared" si="0"/>
        <v>92.738309352517987</v>
      </c>
      <c r="J23" s="40"/>
      <c r="K23" s="44" t="s">
        <v>26</v>
      </c>
      <c r="L23" s="32"/>
    </row>
    <row r="24" spans="1:12" ht="82.5" customHeight="1" thickTop="1" thickBot="1">
      <c r="A24" s="27" t="s">
        <v>25</v>
      </c>
      <c r="B24" s="28"/>
      <c r="C24" s="45" t="s">
        <v>57</v>
      </c>
      <c r="D24" s="29" t="s">
        <v>40</v>
      </c>
      <c r="E24" s="30"/>
      <c r="F24" s="31"/>
      <c r="G24" s="34">
        <v>118.03057553956836</v>
      </c>
      <c r="H24" s="28">
        <v>1</v>
      </c>
      <c r="I24" s="37">
        <f t="shared" si="0"/>
        <v>118.03057553956836</v>
      </c>
      <c r="J24" s="40"/>
      <c r="K24" s="44" t="s">
        <v>26</v>
      </c>
      <c r="L24" s="32"/>
    </row>
    <row r="25" spans="1:12" ht="82.5" customHeight="1" thickTop="1" thickBot="1">
      <c r="A25" s="27" t="s">
        <v>25</v>
      </c>
      <c r="B25" s="28"/>
      <c r="C25" s="45" t="s">
        <v>58</v>
      </c>
      <c r="D25" s="29" t="s">
        <v>28</v>
      </c>
      <c r="E25" s="30"/>
      <c r="F25" s="31"/>
      <c r="G25" s="34">
        <v>92.738309352517987</v>
      </c>
      <c r="H25" s="28">
        <v>1</v>
      </c>
      <c r="I25" s="37">
        <f t="shared" si="0"/>
        <v>92.738309352517987</v>
      </c>
      <c r="J25" s="40"/>
      <c r="K25" s="44" t="s">
        <v>26</v>
      </c>
      <c r="L25" s="32"/>
    </row>
    <row r="26" spans="1:12" ht="82.5" customHeight="1" thickTop="1" thickBot="1">
      <c r="A26" s="27" t="s">
        <v>25</v>
      </c>
      <c r="B26" s="28"/>
      <c r="C26" s="45" t="s">
        <v>59</v>
      </c>
      <c r="D26" s="29" t="s">
        <v>85</v>
      </c>
      <c r="E26" s="30"/>
      <c r="F26" s="31"/>
      <c r="G26" s="34">
        <v>109.5998201438849</v>
      </c>
      <c r="H26" s="28">
        <v>1</v>
      </c>
      <c r="I26" s="37">
        <f t="shared" si="0"/>
        <v>109.5998201438849</v>
      </c>
      <c r="J26" s="40"/>
      <c r="K26" s="44" t="s">
        <v>26</v>
      </c>
      <c r="L26" s="32"/>
    </row>
    <row r="27" spans="1:12" ht="82.5" customHeight="1" thickTop="1" thickBot="1">
      <c r="A27" s="27" t="s">
        <v>25</v>
      </c>
      <c r="B27" s="28"/>
      <c r="C27" s="45" t="s">
        <v>60</v>
      </c>
      <c r="D27" s="29" t="s">
        <v>86</v>
      </c>
      <c r="E27" s="30"/>
      <c r="F27" s="31"/>
      <c r="G27" s="34">
        <v>101.16906474820145</v>
      </c>
      <c r="H27" s="28">
        <v>2</v>
      </c>
      <c r="I27" s="37">
        <f>G27*H27</f>
        <v>202.3381294964029</v>
      </c>
      <c r="J27" s="40"/>
      <c r="K27" s="44" t="s">
        <v>26</v>
      </c>
      <c r="L27" s="32"/>
    </row>
    <row r="28" spans="1:12" ht="82.5" customHeight="1" thickTop="1" thickBot="1">
      <c r="A28" s="27" t="s">
        <v>25</v>
      </c>
      <c r="B28" s="28"/>
      <c r="C28" s="45" t="s">
        <v>61</v>
      </c>
      <c r="D28" s="29" t="s">
        <v>87</v>
      </c>
      <c r="E28" s="30"/>
      <c r="F28" s="31"/>
      <c r="G28" s="34">
        <v>137.70233812949641</v>
      </c>
      <c r="H28" s="28">
        <v>12</v>
      </c>
      <c r="I28" s="37">
        <f t="shared" ref="I28:I54" si="1">G28*H28</f>
        <v>1652.4280575539569</v>
      </c>
      <c r="J28" s="40"/>
      <c r="K28" s="44" t="s">
        <v>26</v>
      </c>
      <c r="L28" s="32"/>
    </row>
    <row r="29" spans="1:12" ht="82.5" customHeight="1" thickTop="1" thickBot="1">
      <c r="A29" s="27" t="s">
        <v>25</v>
      </c>
      <c r="B29" s="28"/>
      <c r="C29" s="45" t="s">
        <v>62</v>
      </c>
      <c r="D29" s="29" t="s">
        <v>88</v>
      </c>
      <c r="E29" s="30"/>
      <c r="F29" s="31"/>
      <c r="G29" s="34">
        <v>103.9793165467626</v>
      </c>
      <c r="H29" s="28">
        <v>1</v>
      </c>
      <c r="I29" s="37">
        <f t="shared" si="1"/>
        <v>103.9793165467626</v>
      </c>
      <c r="J29" s="40"/>
      <c r="K29" s="44" t="s">
        <v>26</v>
      </c>
      <c r="L29" s="32"/>
    </row>
    <row r="30" spans="1:12" ht="82.5" customHeight="1" thickTop="1" thickBot="1">
      <c r="A30" s="27" t="s">
        <v>25</v>
      </c>
      <c r="B30" s="28"/>
      <c r="C30" s="45" t="s">
        <v>63</v>
      </c>
      <c r="D30" s="29" t="s">
        <v>89</v>
      </c>
      <c r="E30" s="30"/>
      <c r="F30" s="31"/>
      <c r="G30" s="34">
        <v>109.5998201438849</v>
      </c>
      <c r="H30" s="28">
        <v>3</v>
      </c>
      <c r="I30" s="37">
        <f t="shared" si="1"/>
        <v>328.79946043165467</v>
      </c>
      <c r="J30" s="40"/>
      <c r="K30" s="44" t="s">
        <v>26</v>
      </c>
      <c r="L30" s="32"/>
    </row>
    <row r="31" spans="1:12" ht="82.5" customHeight="1" thickTop="1" thickBot="1">
      <c r="A31" s="27" t="s">
        <v>25</v>
      </c>
      <c r="B31" s="28"/>
      <c r="C31" s="45" t="s">
        <v>64</v>
      </c>
      <c r="D31" s="29" t="s">
        <v>90</v>
      </c>
      <c r="E31" s="30"/>
      <c r="F31" s="31"/>
      <c r="G31" s="34">
        <v>98.358812949640296</v>
      </c>
      <c r="H31" s="28">
        <v>1</v>
      </c>
      <c r="I31" s="37">
        <f t="shared" si="1"/>
        <v>98.358812949640296</v>
      </c>
      <c r="J31" s="40"/>
      <c r="K31" s="44" t="s">
        <v>26</v>
      </c>
      <c r="L31" s="32"/>
    </row>
    <row r="32" spans="1:12" ht="82.5" customHeight="1" thickTop="1" thickBot="1">
      <c r="A32" s="27" t="s">
        <v>25</v>
      </c>
      <c r="B32" s="28"/>
      <c r="C32" s="45" t="s">
        <v>65</v>
      </c>
      <c r="D32" s="29" t="s">
        <v>41</v>
      </c>
      <c r="E32" s="30"/>
      <c r="F32" s="31"/>
      <c r="G32" s="34">
        <v>126.46133093525181</v>
      </c>
      <c r="H32" s="28">
        <v>1</v>
      </c>
      <c r="I32" s="37">
        <f t="shared" si="1"/>
        <v>126.46133093525181</v>
      </c>
      <c r="J32" s="40"/>
      <c r="K32" s="44" t="s">
        <v>26</v>
      </c>
      <c r="L32" s="32"/>
    </row>
    <row r="33" spans="1:12" ht="82.5" customHeight="1" thickTop="1" thickBot="1">
      <c r="A33" s="27" t="s">
        <v>25</v>
      </c>
      <c r="B33" s="28"/>
      <c r="C33" s="45" t="s">
        <v>66</v>
      </c>
      <c r="D33" s="29" t="s">
        <v>42</v>
      </c>
      <c r="E33" s="30"/>
      <c r="F33" s="31"/>
      <c r="G33" s="34">
        <v>109.5998201438849</v>
      </c>
      <c r="H33" s="28">
        <v>2</v>
      </c>
      <c r="I33" s="37">
        <f t="shared" si="1"/>
        <v>219.1996402877698</v>
      </c>
      <c r="J33" s="40"/>
      <c r="K33" s="44" t="s">
        <v>26</v>
      </c>
      <c r="L33" s="32"/>
    </row>
    <row r="34" spans="1:12" ht="82.5" customHeight="1" thickTop="1" thickBot="1">
      <c r="A34" s="27" t="s">
        <v>25</v>
      </c>
      <c r="B34" s="28"/>
      <c r="C34" s="45" t="s">
        <v>67</v>
      </c>
      <c r="D34" s="29" t="s">
        <v>91</v>
      </c>
      <c r="E34" s="30"/>
      <c r="F34" s="31"/>
      <c r="G34" s="34">
        <v>92.738309352517987</v>
      </c>
      <c r="H34" s="28">
        <v>1</v>
      </c>
      <c r="I34" s="37">
        <f t="shared" si="1"/>
        <v>92.738309352517987</v>
      </c>
      <c r="J34" s="40"/>
      <c r="K34" s="44" t="s">
        <v>26</v>
      </c>
      <c r="L34" s="32"/>
    </row>
    <row r="35" spans="1:12" ht="82.5" customHeight="1" thickTop="1" thickBot="1">
      <c r="A35" s="27" t="s">
        <v>25</v>
      </c>
      <c r="B35" s="28"/>
      <c r="C35" s="45" t="s">
        <v>68</v>
      </c>
      <c r="D35" s="29" t="s">
        <v>43</v>
      </c>
      <c r="E35" s="30"/>
      <c r="F35" s="31"/>
      <c r="G35" s="34">
        <v>64.635791366906474</v>
      </c>
      <c r="H35" s="28">
        <v>3</v>
      </c>
      <c r="I35" s="37">
        <f t="shared" si="1"/>
        <v>193.90737410071944</v>
      </c>
      <c r="J35" s="40"/>
      <c r="K35" s="44" t="s">
        <v>26</v>
      </c>
      <c r="L35" s="32"/>
    </row>
    <row r="36" spans="1:12" ht="82.5" customHeight="1" thickTop="1" thickBot="1">
      <c r="A36" s="27" t="s">
        <v>25</v>
      </c>
      <c r="B36" s="28"/>
      <c r="C36" s="45" t="s">
        <v>69</v>
      </c>
      <c r="D36" s="29" t="s">
        <v>92</v>
      </c>
      <c r="E36" s="30"/>
      <c r="F36" s="31"/>
      <c r="G36" s="34">
        <v>101.16906474820145</v>
      </c>
      <c r="H36" s="28">
        <v>1</v>
      </c>
      <c r="I36" s="37">
        <f t="shared" si="1"/>
        <v>101.16906474820145</v>
      </c>
      <c r="J36" s="40"/>
      <c r="K36" s="44" t="s">
        <v>26</v>
      </c>
      <c r="L36" s="32"/>
    </row>
    <row r="37" spans="1:12" ht="82.5" customHeight="1" thickTop="1" thickBot="1">
      <c r="A37" s="27" t="s">
        <v>25</v>
      </c>
      <c r="B37" s="28"/>
      <c r="C37" s="45" t="s">
        <v>70</v>
      </c>
      <c r="D37" s="29" t="s">
        <v>44</v>
      </c>
      <c r="E37" s="30"/>
      <c r="F37" s="31"/>
      <c r="G37" s="34">
        <v>92.738309352517987</v>
      </c>
      <c r="H37" s="28">
        <v>2</v>
      </c>
      <c r="I37" s="37">
        <f t="shared" si="1"/>
        <v>185.47661870503597</v>
      </c>
      <c r="J37" s="40"/>
      <c r="K37" s="44" t="s">
        <v>26</v>
      </c>
      <c r="L37" s="32"/>
    </row>
    <row r="38" spans="1:12" ht="82.5" customHeight="1" thickTop="1" thickBot="1">
      <c r="A38" s="27" t="s">
        <v>25</v>
      </c>
      <c r="B38" s="28"/>
      <c r="C38" s="45" t="s">
        <v>71</v>
      </c>
      <c r="D38" s="29" t="s">
        <v>30</v>
      </c>
      <c r="E38" s="30"/>
      <c r="F38" s="31"/>
      <c r="G38" s="34">
        <v>81.497302158273385</v>
      </c>
      <c r="H38" s="28">
        <v>2</v>
      </c>
      <c r="I38" s="37">
        <f t="shared" si="1"/>
        <v>162.99460431654677</v>
      </c>
      <c r="J38" s="40"/>
      <c r="K38" s="44" t="s">
        <v>26</v>
      </c>
      <c r="L38" s="32"/>
    </row>
    <row r="39" spans="1:12" ht="82.5" customHeight="1" thickTop="1" thickBot="1">
      <c r="A39" s="27" t="s">
        <v>25</v>
      </c>
      <c r="B39" s="28"/>
      <c r="C39" s="45" t="s">
        <v>72</v>
      </c>
      <c r="D39" s="29" t="s">
        <v>93</v>
      </c>
      <c r="E39" s="30"/>
      <c r="F39" s="31"/>
      <c r="G39" s="34">
        <v>98.358812949640296</v>
      </c>
      <c r="H39" s="28">
        <v>2</v>
      </c>
      <c r="I39" s="37">
        <f t="shared" si="1"/>
        <v>196.71762589928059</v>
      </c>
      <c r="J39" s="40"/>
      <c r="K39" s="44" t="s">
        <v>26</v>
      </c>
      <c r="L39" s="32"/>
    </row>
    <row r="40" spans="1:12" ht="82.5" customHeight="1" thickTop="1" thickBot="1">
      <c r="A40" s="27" t="s">
        <v>25</v>
      </c>
      <c r="B40" s="28"/>
      <c r="C40" s="45" t="s">
        <v>73</v>
      </c>
      <c r="D40" s="29" t="s">
        <v>94</v>
      </c>
      <c r="E40" s="30"/>
      <c r="F40" s="31"/>
      <c r="G40" s="34">
        <v>81.497302158273385</v>
      </c>
      <c r="H40" s="28">
        <v>1</v>
      </c>
      <c r="I40" s="37">
        <f t="shared" si="1"/>
        <v>81.497302158273385</v>
      </c>
      <c r="J40" s="40"/>
      <c r="K40" s="44" t="s">
        <v>26</v>
      </c>
      <c r="L40" s="32"/>
    </row>
    <row r="41" spans="1:12" ht="82.5" customHeight="1" thickTop="1" thickBot="1">
      <c r="A41" s="27" t="s">
        <v>25</v>
      </c>
      <c r="B41" s="28"/>
      <c r="C41" s="45" t="s">
        <v>74</v>
      </c>
      <c r="D41" s="29" t="s">
        <v>95</v>
      </c>
      <c r="E41" s="30"/>
      <c r="F41" s="31"/>
      <c r="G41" s="34">
        <v>61.825539568345327</v>
      </c>
      <c r="H41" s="28">
        <v>1</v>
      </c>
      <c r="I41" s="37">
        <f t="shared" si="1"/>
        <v>61.825539568345327</v>
      </c>
      <c r="J41" s="40"/>
      <c r="K41" s="44" t="s">
        <v>26</v>
      </c>
      <c r="L41" s="32"/>
    </row>
    <row r="42" spans="1:12" ht="82.5" customHeight="1" thickTop="1" thickBot="1">
      <c r="A42" s="27" t="s">
        <v>25</v>
      </c>
      <c r="B42" s="28"/>
      <c r="C42" s="45" t="s">
        <v>75</v>
      </c>
      <c r="D42" s="29" t="s">
        <v>31</v>
      </c>
      <c r="E42" s="30"/>
      <c r="F42" s="31"/>
      <c r="G42" s="34">
        <v>53.394784172661872</v>
      </c>
      <c r="H42" s="28">
        <v>1</v>
      </c>
      <c r="I42" s="37">
        <f t="shared" si="1"/>
        <v>53.394784172661872</v>
      </c>
      <c r="J42" s="40"/>
      <c r="K42" s="44" t="s">
        <v>26</v>
      </c>
      <c r="L42" s="32"/>
    </row>
    <row r="43" spans="1:12" ht="82.5" customHeight="1" thickTop="1" thickBot="1">
      <c r="A43" s="27" t="s">
        <v>25</v>
      </c>
      <c r="B43" s="28"/>
      <c r="C43" s="45" t="s">
        <v>76</v>
      </c>
      <c r="D43" s="29" t="s">
        <v>32</v>
      </c>
      <c r="E43" s="30"/>
      <c r="F43" s="31"/>
      <c r="G43" s="34">
        <v>53.394784172661872</v>
      </c>
      <c r="H43" s="28">
        <v>2</v>
      </c>
      <c r="I43" s="37">
        <f t="shared" si="1"/>
        <v>106.78956834532374</v>
      </c>
      <c r="J43" s="40"/>
      <c r="K43" s="44" t="s">
        <v>26</v>
      </c>
      <c r="L43" s="32"/>
    </row>
    <row r="44" spans="1:12" ht="82.5" customHeight="1" thickTop="1" thickBot="1">
      <c r="A44" s="27" t="s">
        <v>25</v>
      </c>
      <c r="B44" s="28"/>
      <c r="C44" s="45" t="s">
        <v>77</v>
      </c>
      <c r="D44" s="29" t="s">
        <v>45</v>
      </c>
      <c r="E44" s="30"/>
      <c r="F44" s="31"/>
      <c r="G44" s="34">
        <v>42.15377697841727</v>
      </c>
      <c r="H44" s="28">
        <v>1</v>
      </c>
      <c r="I44" s="37">
        <f t="shared" si="1"/>
        <v>42.15377697841727</v>
      </c>
      <c r="J44" s="40"/>
      <c r="K44" s="44" t="s">
        <v>26</v>
      </c>
      <c r="L44" s="32"/>
    </row>
    <row r="45" spans="1:12" ht="82.5" customHeight="1" thickTop="1" thickBot="1">
      <c r="A45" s="27" t="s">
        <v>25</v>
      </c>
      <c r="B45" s="28"/>
      <c r="C45" s="45" t="s">
        <v>78</v>
      </c>
      <c r="D45" s="29" t="s">
        <v>29</v>
      </c>
      <c r="E45" s="30"/>
      <c r="F45" s="31"/>
      <c r="G45" s="34">
        <v>98.358812949640296</v>
      </c>
      <c r="H45" s="28">
        <v>1</v>
      </c>
      <c r="I45" s="37">
        <f t="shared" si="1"/>
        <v>98.358812949640296</v>
      </c>
      <c r="J45" s="40"/>
      <c r="K45" s="44" t="s">
        <v>26</v>
      </c>
      <c r="L45" s="32"/>
    </row>
    <row r="46" spans="1:12" ht="82.5" customHeight="1" thickTop="1" thickBot="1">
      <c r="A46" s="27" t="s">
        <v>25</v>
      </c>
      <c r="B46" s="28"/>
      <c r="C46" s="45" t="s">
        <v>79</v>
      </c>
      <c r="D46" s="29" t="s">
        <v>96</v>
      </c>
      <c r="E46" s="30"/>
      <c r="F46" s="31"/>
      <c r="G46" s="34">
        <v>92.738309352517987</v>
      </c>
      <c r="H46" s="28">
        <v>1</v>
      </c>
      <c r="I46" s="37">
        <f t="shared" si="1"/>
        <v>92.738309352517987</v>
      </c>
      <c r="J46" s="40"/>
      <c r="K46" s="44" t="s">
        <v>26</v>
      </c>
      <c r="L46" s="32"/>
    </row>
    <row r="47" spans="1:12" ht="82.5" customHeight="1" thickTop="1" thickBot="1">
      <c r="A47" s="27" t="s">
        <v>25</v>
      </c>
      <c r="B47" s="28"/>
      <c r="C47" s="45" t="s">
        <v>80</v>
      </c>
      <c r="D47" s="29" t="s">
        <v>97</v>
      </c>
      <c r="E47" s="30"/>
      <c r="F47" s="31"/>
      <c r="G47" s="34">
        <v>109.5998201438849</v>
      </c>
      <c r="H47" s="28">
        <v>1</v>
      </c>
      <c r="I47" s="37">
        <f t="shared" si="1"/>
        <v>109.5998201438849</v>
      </c>
      <c r="J47" s="40"/>
      <c r="K47" s="44" t="s">
        <v>26</v>
      </c>
      <c r="L47" s="32"/>
    </row>
    <row r="48" spans="1:12" ht="82.5" customHeight="1" thickTop="1" thickBot="1">
      <c r="A48" s="27" t="s">
        <v>25</v>
      </c>
      <c r="B48" s="28"/>
      <c r="C48" s="34" t="s">
        <v>98</v>
      </c>
      <c r="D48" s="29" t="s">
        <v>99</v>
      </c>
      <c r="E48" s="30"/>
      <c r="F48" s="31"/>
      <c r="G48" s="34">
        <v>28.102517985611513</v>
      </c>
      <c r="H48" s="28">
        <v>5</v>
      </c>
      <c r="I48" s="37">
        <f t="shared" si="1"/>
        <v>140.51258992805757</v>
      </c>
      <c r="J48" s="40"/>
      <c r="K48" s="44" t="s">
        <v>26</v>
      </c>
      <c r="L48" s="32"/>
    </row>
    <row r="49" spans="1:18" ht="82.5" customHeight="1" thickTop="1" thickBot="1">
      <c r="A49" s="27" t="s">
        <v>25</v>
      </c>
      <c r="B49" s="28"/>
      <c r="C49" s="34" t="s">
        <v>100</v>
      </c>
      <c r="D49" s="29" t="s">
        <v>101</v>
      </c>
      <c r="E49" s="30"/>
      <c r="F49" s="31"/>
      <c r="G49" s="34">
        <v>28.102517985611513</v>
      </c>
      <c r="H49" s="28">
        <v>2</v>
      </c>
      <c r="I49" s="37">
        <f t="shared" si="1"/>
        <v>56.205035971223026</v>
      </c>
      <c r="J49" s="40"/>
      <c r="K49" s="44" t="s">
        <v>26</v>
      </c>
      <c r="L49" s="32"/>
    </row>
    <row r="50" spans="1:18" ht="82.5" customHeight="1" thickTop="1" thickBot="1">
      <c r="A50" s="27" t="s">
        <v>25</v>
      </c>
      <c r="B50" s="28"/>
      <c r="C50" s="34" t="s">
        <v>102</v>
      </c>
      <c r="D50" s="29" t="s">
        <v>103</v>
      </c>
      <c r="E50" s="30"/>
      <c r="F50" s="31"/>
      <c r="G50" s="34">
        <v>28.102517985611513</v>
      </c>
      <c r="H50" s="28">
        <v>1</v>
      </c>
      <c r="I50" s="37">
        <f t="shared" si="1"/>
        <v>28.102517985611513</v>
      </c>
      <c r="J50" s="40"/>
      <c r="K50" s="44" t="s">
        <v>26</v>
      </c>
      <c r="L50" s="32"/>
    </row>
    <row r="51" spans="1:18" ht="82.5" customHeight="1" thickTop="1" thickBot="1">
      <c r="A51" s="27" t="s">
        <v>25</v>
      </c>
      <c r="B51" s="28"/>
      <c r="C51" s="34" t="s">
        <v>104</v>
      </c>
      <c r="D51" s="29" t="s">
        <v>105</v>
      </c>
      <c r="E51" s="30"/>
      <c r="F51" s="31"/>
      <c r="G51" s="34">
        <v>28.102517985611513</v>
      </c>
      <c r="H51" s="28">
        <v>2</v>
      </c>
      <c r="I51" s="37">
        <f t="shared" si="1"/>
        <v>56.205035971223026</v>
      </c>
      <c r="J51" s="40"/>
      <c r="K51" s="44" t="s">
        <v>26</v>
      </c>
      <c r="L51" s="32"/>
    </row>
    <row r="52" spans="1:18" ht="82.5" customHeight="1" thickTop="1" thickBot="1">
      <c r="A52" s="27" t="s">
        <v>25</v>
      </c>
      <c r="B52" s="28"/>
      <c r="C52" s="34" t="s">
        <v>106</v>
      </c>
      <c r="D52" s="29" t="s">
        <v>107</v>
      </c>
      <c r="E52" s="30"/>
      <c r="F52" s="31"/>
      <c r="G52" s="34">
        <v>28.102517985611513</v>
      </c>
      <c r="H52" s="28">
        <v>1</v>
      </c>
      <c r="I52" s="37">
        <f t="shared" si="1"/>
        <v>28.102517985611513</v>
      </c>
      <c r="J52" s="40"/>
      <c r="K52" s="44" t="s">
        <v>26</v>
      </c>
      <c r="L52" s="32"/>
    </row>
    <row r="53" spans="1:18" ht="82.5" customHeight="1" thickTop="1" thickBot="1">
      <c r="A53" s="27" t="s">
        <v>25</v>
      </c>
      <c r="B53" s="28"/>
      <c r="C53" s="34" t="s">
        <v>108</v>
      </c>
      <c r="D53" s="29" t="s">
        <v>109</v>
      </c>
      <c r="E53" s="30"/>
      <c r="F53" s="31"/>
      <c r="G53" s="34">
        <v>28.102517985611513</v>
      </c>
      <c r="H53" s="28">
        <v>3</v>
      </c>
      <c r="I53" s="37">
        <f t="shared" si="1"/>
        <v>84.307553956834539</v>
      </c>
      <c r="J53" s="40"/>
      <c r="K53" s="44" t="s">
        <v>26</v>
      </c>
      <c r="L53" s="32"/>
    </row>
    <row r="54" spans="1:18" ht="82.5" customHeight="1" thickTop="1" thickBot="1">
      <c r="A54" s="27" t="s">
        <v>25</v>
      </c>
      <c r="B54" s="28"/>
      <c r="C54" s="34" t="s">
        <v>110</v>
      </c>
      <c r="D54" s="29" t="s">
        <v>111</v>
      </c>
      <c r="E54" s="30"/>
      <c r="F54" s="31"/>
      <c r="G54" s="34">
        <v>28.102517985611513</v>
      </c>
      <c r="H54" s="28">
        <v>3</v>
      </c>
      <c r="I54" s="37">
        <f t="shared" si="1"/>
        <v>84.307553956834539</v>
      </c>
      <c r="J54" s="40"/>
      <c r="K54" s="44" t="s">
        <v>26</v>
      </c>
      <c r="L54" s="32"/>
    </row>
    <row r="55" spans="1:18" ht="82.5" customHeight="1" thickTop="1">
      <c r="A55" s="27"/>
      <c r="B55" s="33"/>
      <c r="C55" s="45"/>
      <c r="D55" s="29" t="s">
        <v>33</v>
      </c>
      <c r="E55" s="30" t="s">
        <v>21</v>
      </c>
      <c r="F55" s="31"/>
      <c r="G55" s="34">
        <v>393.43525179856118</v>
      </c>
      <c r="H55" s="28"/>
      <c r="I55" s="37">
        <f>G55</f>
        <v>393.43525179856118</v>
      </c>
      <c r="J55" s="35" t="s">
        <v>19</v>
      </c>
      <c r="K55" s="44"/>
      <c r="L55" s="32"/>
      <c r="M55" t="s">
        <v>112</v>
      </c>
      <c r="O55" t="s">
        <v>113</v>
      </c>
      <c r="Q55" s="48">
        <v>70000</v>
      </c>
      <c r="R55" s="47">
        <f>Q55/177.92</f>
        <v>393.43525179856118</v>
      </c>
    </row>
    <row r="56" spans="1:18" ht="14.25">
      <c r="A56" s="57" t="s">
        <v>1</v>
      </c>
      <c r="B56" s="58"/>
      <c r="C56" s="58"/>
      <c r="D56" s="58"/>
      <c r="E56" s="58"/>
      <c r="F56" s="58"/>
      <c r="G56" s="59"/>
      <c r="H56" s="46">
        <f>SUM(H12:H55)</f>
        <v>75</v>
      </c>
      <c r="I56" s="53">
        <f>SUM(I12:I55)</f>
        <v>6393.3228417266182</v>
      </c>
      <c r="J56" s="54"/>
      <c r="K56" s="54"/>
      <c r="L56" s="5"/>
      <c r="M56" s="49">
        <f>I56-I55</f>
        <v>5999.8875899280574</v>
      </c>
    </row>
    <row r="57" spans="1:18" ht="14.25" thickBo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17"/>
    </row>
    <row r="58" spans="1:18" ht="14.25" thickTop="1">
      <c r="A58" s="61"/>
      <c r="B58" s="61"/>
      <c r="C58" s="61"/>
      <c r="D58" s="61"/>
      <c r="E58" s="61"/>
      <c r="F58" s="61"/>
      <c r="G58" s="61"/>
      <c r="H58" s="61"/>
      <c r="I58" s="61"/>
      <c r="J58" s="61"/>
    </row>
    <row r="59" spans="1:18">
      <c r="A59" s="55" t="s">
        <v>2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spans="1:18">
      <c r="A60" s="56" t="s">
        <v>23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2" spans="1:18">
      <c r="J62" s="51"/>
      <c r="K62" s="51"/>
    </row>
  </sheetData>
  <mergeCells count="8">
    <mergeCell ref="J62:K62"/>
    <mergeCell ref="A2:K2"/>
    <mergeCell ref="I56:K56"/>
    <mergeCell ref="A59:K59"/>
    <mergeCell ref="A60:K60"/>
    <mergeCell ref="A56:G56"/>
    <mergeCell ref="A57:J57"/>
    <mergeCell ref="A58:J58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4"/>
  <sheetViews>
    <sheetView workbookViewId="0">
      <selection activeCell="E46" sqref="E46"/>
    </sheetView>
  </sheetViews>
  <sheetFormatPr defaultRowHeight="13.5"/>
  <cols>
    <col min="1" max="2" width="22.25" customWidth="1"/>
  </cols>
  <sheetData>
    <row r="1" spans="1:2">
      <c r="A1" s="47" t="s">
        <v>115</v>
      </c>
      <c r="B1" s="47" t="s">
        <v>116</v>
      </c>
    </row>
    <row r="2" spans="1:2">
      <c r="A2" s="50" t="s">
        <v>117</v>
      </c>
      <c r="B2">
        <v>1</v>
      </c>
    </row>
    <row r="3" spans="1:2">
      <c r="A3" s="50" t="s">
        <v>118</v>
      </c>
      <c r="B3">
        <v>1</v>
      </c>
    </row>
    <row r="4" spans="1:2">
      <c r="A4" s="50" t="s">
        <v>119</v>
      </c>
      <c r="B4">
        <v>1</v>
      </c>
    </row>
    <row r="5" spans="1:2">
      <c r="A5" s="50" t="s">
        <v>120</v>
      </c>
      <c r="B5">
        <v>1</v>
      </c>
    </row>
    <row r="6" spans="1:2">
      <c r="A6" s="50" t="s">
        <v>121</v>
      </c>
      <c r="B6">
        <v>1</v>
      </c>
    </row>
    <row r="7" spans="1:2">
      <c r="A7" s="50" t="s">
        <v>122</v>
      </c>
      <c r="B7">
        <v>1</v>
      </c>
    </row>
    <row r="8" spans="1:2">
      <c r="A8" s="50" t="s">
        <v>123</v>
      </c>
      <c r="B8">
        <v>1</v>
      </c>
    </row>
    <row r="9" spans="1:2">
      <c r="A9" s="50" t="s">
        <v>124</v>
      </c>
      <c r="B9">
        <v>1</v>
      </c>
    </row>
    <row r="10" spans="1:2">
      <c r="A10" s="50" t="s">
        <v>125</v>
      </c>
      <c r="B10">
        <v>1</v>
      </c>
    </row>
    <row r="11" spans="1:2">
      <c r="A11" s="50" t="s">
        <v>126</v>
      </c>
      <c r="B11">
        <v>1</v>
      </c>
    </row>
    <row r="12" spans="1:2">
      <c r="A12" s="50" t="s">
        <v>127</v>
      </c>
      <c r="B12">
        <v>1</v>
      </c>
    </row>
    <row r="13" spans="1:2">
      <c r="A13" s="50" t="s">
        <v>128</v>
      </c>
      <c r="B13">
        <v>1</v>
      </c>
    </row>
    <row r="14" spans="1:2">
      <c r="A14" s="50" t="s">
        <v>129</v>
      </c>
      <c r="B14">
        <v>1</v>
      </c>
    </row>
    <row r="15" spans="1:2">
      <c r="A15" s="50" t="s">
        <v>130</v>
      </c>
      <c r="B15">
        <v>1</v>
      </c>
    </row>
    <row r="16" spans="1:2">
      <c r="A16" s="50" t="s">
        <v>131</v>
      </c>
      <c r="B16">
        <v>1</v>
      </c>
    </row>
    <row r="17" spans="1:2">
      <c r="A17" s="50" t="s">
        <v>132</v>
      </c>
      <c r="B17">
        <v>1</v>
      </c>
    </row>
    <row r="18" spans="1:2">
      <c r="A18" s="50" t="s">
        <v>133</v>
      </c>
      <c r="B18">
        <v>1</v>
      </c>
    </row>
    <row r="19" spans="1:2">
      <c r="A19" s="50" t="s">
        <v>134</v>
      </c>
      <c r="B19">
        <v>1</v>
      </c>
    </row>
    <row r="20" spans="1:2">
      <c r="A20" s="50" t="s">
        <v>135</v>
      </c>
      <c r="B20">
        <v>2</v>
      </c>
    </row>
    <row r="21" spans="1:2">
      <c r="A21" s="50" t="s">
        <v>136</v>
      </c>
      <c r="B21">
        <v>5</v>
      </c>
    </row>
    <row r="22" spans="1:2">
      <c r="A22" s="50" t="s">
        <v>137</v>
      </c>
      <c r="B22">
        <v>5</v>
      </c>
    </row>
    <row r="23" spans="1:2">
      <c r="A23" s="50" t="s">
        <v>138</v>
      </c>
      <c r="B23">
        <v>1</v>
      </c>
    </row>
    <row r="24" spans="1:2">
      <c r="A24" s="50" t="s">
        <v>139</v>
      </c>
      <c r="B24">
        <v>1</v>
      </c>
    </row>
    <row r="25" spans="1:2">
      <c r="A25" s="50" t="s">
        <v>140</v>
      </c>
      <c r="B25">
        <v>1</v>
      </c>
    </row>
    <row r="26" spans="1:2">
      <c r="A26" s="50" t="s">
        <v>141</v>
      </c>
      <c r="B26">
        <v>1</v>
      </c>
    </row>
    <row r="27" spans="1:2">
      <c r="A27" s="50" t="s">
        <v>142</v>
      </c>
      <c r="B27">
        <v>1</v>
      </c>
    </row>
    <row r="28" spans="1:2">
      <c r="A28" s="50" t="s">
        <v>143</v>
      </c>
      <c r="B28">
        <v>1</v>
      </c>
    </row>
    <row r="29" spans="1:2">
      <c r="A29" s="50" t="s">
        <v>144</v>
      </c>
      <c r="B29">
        <v>2</v>
      </c>
    </row>
    <row r="30" spans="1:2">
      <c r="A30" s="50" t="s">
        <v>145</v>
      </c>
      <c r="B30">
        <v>1</v>
      </c>
    </row>
    <row r="31" spans="1:2">
      <c r="A31" s="50" t="s">
        <v>146</v>
      </c>
      <c r="B31">
        <v>1</v>
      </c>
    </row>
    <row r="32" spans="1:2">
      <c r="A32" s="50" t="s">
        <v>147</v>
      </c>
      <c r="B32">
        <v>2</v>
      </c>
    </row>
    <row r="33" spans="1:2">
      <c r="A33" s="50" t="s">
        <v>148</v>
      </c>
      <c r="B33">
        <v>1</v>
      </c>
    </row>
    <row r="34" spans="1:2">
      <c r="A34" s="50" t="s">
        <v>149</v>
      </c>
      <c r="B34">
        <v>2</v>
      </c>
    </row>
    <row r="35" spans="1:2">
      <c r="A35" s="50" t="s">
        <v>150</v>
      </c>
      <c r="B35">
        <v>1</v>
      </c>
    </row>
    <row r="36" spans="1:2">
      <c r="A36" s="50" t="s">
        <v>151</v>
      </c>
      <c r="B36">
        <v>1</v>
      </c>
    </row>
    <row r="37" spans="1:2">
      <c r="A37" s="50" t="s">
        <v>152</v>
      </c>
      <c r="B37">
        <v>1</v>
      </c>
    </row>
    <row r="38" spans="1:2">
      <c r="A38" s="50" t="s">
        <v>153</v>
      </c>
      <c r="B38">
        <v>1</v>
      </c>
    </row>
    <row r="39" spans="1:2">
      <c r="A39" s="50" t="s">
        <v>154</v>
      </c>
      <c r="B39">
        <v>1</v>
      </c>
    </row>
    <row r="40" spans="1:2">
      <c r="A40" s="50" t="s">
        <v>155</v>
      </c>
      <c r="B40">
        <v>1</v>
      </c>
    </row>
    <row r="41" spans="1:2">
      <c r="A41" s="50" t="s">
        <v>156</v>
      </c>
      <c r="B41">
        <v>1</v>
      </c>
    </row>
    <row r="42" spans="1:2">
      <c r="A42" s="50" t="s">
        <v>157</v>
      </c>
      <c r="B42">
        <v>2</v>
      </c>
    </row>
    <row r="43" spans="1:2">
      <c r="A43" s="50" t="s">
        <v>158</v>
      </c>
      <c r="B43">
        <v>1</v>
      </c>
    </row>
    <row r="44" spans="1:2">
      <c r="A44" s="50" t="s">
        <v>159</v>
      </c>
      <c r="B44">
        <v>1</v>
      </c>
    </row>
    <row r="45" spans="1:2">
      <c r="A45" s="50" t="s">
        <v>160</v>
      </c>
      <c r="B45">
        <v>1</v>
      </c>
    </row>
    <row r="46" spans="1:2">
      <c r="A46" s="50" t="s">
        <v>161</v>
      </c>
      <c r="B46">
        <v>1</v>
      </c>
    </row>
    <row r="47" spans="1:2">
      <c r="A47" s="50" t="s">
        <v>162</v>
      </c>
      <c r="B47">
        <v>5</v>
      </c>
    </row>
    <row r="48" spans="1:2">
      <c r="A48" s="50" t="s">
        <v>163</v>
      </c>
      <c r="B48">
        <v>2</v>
      </c>
    </row>
    <row r="49" spans="1:2">
      <c r="A49" s="50" t="s">
        <v>164</v>
      </c>
      <c r="B49">
        <v>1</v>
      </c>
    </row>
    <row r="50" spans="1:2">
      <c r="A50" s="50" t="s">
        <v>165</v>
      </c>
      <c r="B50">
        <v>2</v>
      </c>
    </row>
    <row r="51" spans="1:2">
      <c r="A51" s="50" t="s">
        <v>166</v>
      </c>
      <c r="B51">
        <v>1</v>
      </c>
    </row>
    <row r="52" spans="1:2">
      <c r="A52" s="50" t="s">
        <v>167</v>
      </c>
      <c r="B52">
        <v>3</v>
      </c>
    </row>
    <row r="53" spans="1:2">
      <c r="A53" s="50" t="s">
        <v>168</v>
      </c>
      <c r="B53">
        <v>3</v>
      </c>
    </row>
    <row r="54" spans="1:2">
      <c r="B54" s="47">
        <f>SUM(B2:B53)</f>
        <v>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표준견적서(중국)</vt:lpstr>
      <vt:lpstr>바코드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semi</dc:creator>
  <cp:lastModifiedBy>lscm</cp:lastModifiedBy>
  <dcterms:created xsi:type="dcterms:W3CDTF">2015-12-21T09:01:44Z</dcterms:created>
  <dcterms:modified xsi:type="dcterms:W3CDTF">2016-06-24T01:50:27Z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2271da51-1966-46f9-9613-fb720a412d96</vt:lpwstr>
  </property>
</Properties>
</file>